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gtplan" sheetId="1" state="visible" r:id="rId1"/>
    <sheet xmlns:r="http://schemas.openxmlformats.org/officeDocument/2006/relationships" name="Vagtkod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D/M"/>
  </numFmts>
  <fonts count="8">
    <font>
      <name val="Calibri"/>
      <family val="2"/>
      <color theme="1"/>
      <sz val="11"/>
      <scheme val="minor"/>
    </font>
    <font>
      <name val="Calibri"/>
      <b val="1"/>
      <color rgb="001E3A8A"/>
      <sz val="16"/>
    </font>
    <font>
      <name val="Calibri"/>
      <color rgb="0064748B"/>
      <sz val="10"/>
    </font>
    <font>
      <b val="1"/>
    </font>
    <font>
      <name val="Calibri"/>
      <b val="1"/>
      <color rgb="00FFFFFF"/>
      <sz val="11"/>
    </font>
    <font>
      <b val="1"/>
      <color rgb="001E3A8A"/>
    </font>
    <font>
      <name val="Calibri"/>
      <i val="1"/>
      <color rgb="0064748B"/>
      <sz val="9"/>
    </font>
    <font>
      <i val="1"/>
      <color rgb="0064748B"/>
      <sz val="9"/>
    </font>
  </fonts>
  <fills count="7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E3A8A"/>
      </patternFill>
    </fill>
    <fill>
      <patternFill patternType="solid">
        <fgColor rgb="002563EB"/>
      </patternFill>
    </fill>
    <fill>
      <patternFill patternType="solid">
        <fgColor rgb="00E2E8F0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0" fontId="3" fillId="6" borderId="1" pivotButton="0" quotePrefix="0" xfId="0"/>
    <xf numFmtId="0" fontId="3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7">
    <dxf>
      <fill>
        <patternFill patternType="solid">
          <fgColor rgb="00DBEAFE"/>
        </patternFill>
      </fill>
    </dxf>
    <dxf>
      <fill>
        <patternFill patternType="solid">
          <fgColor rgb="00FEF9C3"/>
        </patternFill>
      </fill>
    </dxf>
    <dxf>
      <fill>
        <patternFill patternType="solid">
          <fgColor rgb="00FCE7F3"/>
        </patternFill>
      </fill>
    </dxf>
    <dxf>
      <fill>
        <patternFill patternType="solid">
          <fgColor rgb="00E0E7FF"/>
        </patternFill>
      </fill>
    </dxf>
    <dxf>
      <fill>
        <patternFill patternType="solid">
          <fgColor rgb="00F1F5F9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24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5.2" customWidth="1" min="2" max="2"/>
    <col width="5.2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8" customWidth="1" min="23" max="23"/>
  </cols>
  <sheetData>
    <row r="1" ht="26" customHeight="1">
      <c r="A1" s="1" t="inlineStr">
        <is>
          <t>Vagtplan – 3-holdsskift (rotation over 3 uger)</t>
        </is>
      </c>
    </row>
    <row r="2">
      <c r="A2" s="2" t="inlineStr">
        <is>
          <t>Hold A/B/C roterer dag → aften → nat uge for uge. Ret navne og koder som du vil – timer beregnes automatisk.</t>
        </is>
      </c>
    </row>
    <row r="3">
      <c r="A3" s="3" t="inlineStr">
        <is>
          <t>Startdato (mandag):</t>
        </is>
      </c>
      <c r="B3" s="4" t="n">
        <v>46286</v>
      </c>
    </row>
    <row r="5">
      <c r="A5" s="5" t="inlineStr">
        <is>
          <t>Medarbejder</t>
        </is>
      </c>
      <c r="B5" s="5" t="inlineStr">
        <is>
          <t>Man</t>
        </is>
      </c>
      <c r="C5" s="5" t="inlineStr">
        <is>
          <t>Tir</t>
        </is>
      </c>
      <c r="D5" s="5" t="inlineStr">
        <is>
          <t>Ons</t>
        </is>
      </c>
      <c r="E5" s="5" t="inlineStr">
        <is>
          <t>Tor</t>
        </is>
      </c>
      <c r="F5" s="5" t="inlineStr">
        <is>
          <t>Fre</t>
        </is>
      </c>
      <c r="G5" s="5" t="inlineStr">
        <is>
          <t>Lør</t>
        </is>
      </c>
      <c r="H5" s="5" t="inlineStr">
        <is>
          <t>Søn</t>
        </is>
      </c>
      <c r="I5" s="5" t="inlineStr">
        <is>
          <t>Man</t>
        </is>
      </c>
      <c r="J5" s="5" t="inlineStr">
        <is>
          <t>Tir</t>
        </is>
      </c>
      <c r="K5" s="5" t="inlineStr">
        <is>
          <t>Ons</t>
        </is>
      </c>
      <c r="L5" s="5" t="inlineStr">
        <is>
          <t>Tor</t>
        </is>
      </c>
      <c r="M5" s="5" t="inlineStr">
        <is>
          <t>Fre</t>
        </is>
      </c>
      <c r="N5" s="5" t="inlineStr">
        <is>
          <t>Lør</t>
        </is>
      </c>
      <c r="O5" s="5" t="inlineStr">
        <is>
          <t>Søn</t>
        </is>
      </c>
      <c r="P5" s="5" t="inlineStr">
        <is>
          <t>Man</t>
        </is>
      </c>
      <c r="Q5" s="5" t="inlineStr">
        <is>
          <t>Tir</t>
        </is>
      </c>
      <c r="R5" s="5" t="inlineStr">
        <is>
          <t>Ons</t>
        </is>
      </c>
      <c r="S5" s="5" t="inlineStr">
        <is>
          <t>Tor</t>
        </is>
      </c>
      <c r="T5" s="5" t="inlineStr">
        <is>
          <t>Fre</t>
        </is>
      </c>
      <c r="U5" s="5" t="inlineStr">
        <is>
          <t>Lør</t>
        </is>
      </c>
      <c r="V5" s="5" t="inlineStr">
        <is>
          <t>Søn</t>
        </is>
      </c>
      <c r="W5" s="5" t="inlineStr">
        <is>
          <t>Timer</t>
        </is>
      </c>
    </row>
    <row r="6">
      <c r="A6" s="6" t="n"/>
      <c r="B6" s="7">
        <f>$B$3+0</f>
        <v/>
      </c>
      <c r="C6" s="7">
        <f>$B$3+1</f>
        <v/>
      </c>
      <c r="D6" s="7">
        <f>$B$3+2</f>
        <v/>
      </c>
      <c r="E6" s="7">
        <f>$B$3+3</f>
        <v/>
      </c>
      <c r="F6" s="7">
        <f>$B$3+4</f>
        <v/>
      </c>
      <c r="G6" s="7">
        <f>$B$3+5</f>
        <v/>
      </c>
      <c r="H6" s="7">
        <f>$B$3+6</f>
        <v/>
      </c>
      <c r="I6" s="7">
        <f>$B$3+7</f>
        <v/>
      </c>
      <c r="J6" s="7">
        <f>$B$3+8</f>
        <v/>
      </c>
      <c r="K6" s="7">
        <f>$B$3+9</f>
        <v/>
      </c>
      <c r="L6" s="7">
        <f>$B$3+10</f>
        <v/>
      </c>
      <c r="M6" s="7">
        <f>$B$3+11</f>
        <v/>
      </c>
      <c r="N6" s="7">
        <f>$B$3+12</f>
        <v/>
      </c>
      <c r="O6" s="7">
        <f>$B$3+13</f>
        <v/>
      </c>
      <c r="P6" s="7">
        <f>$B$3+14</f>
        <v/>
      </c>
      <c r="Q6" s="7">
        <f>$B$3+15</f>
        <v/>
      </c>
      <c r="R6" s="7">
        <f>$B$3+16</f>
        <v/>
      </c>
      <c r="S6" s="7">
        <f>$B$3+17</f>
        <v/>
      </c>
      <c r="T6" s="7">
        <f>$B$3+18</f>
        <v/>
      </c>
      <c r="U6" s="7">
        <f>$B$3+19</f>
        <v/>
      </c>
      <c r="V6" s="7">
        <f>$B$3+20</f>
        <v/>
      </c>
      <c r="W6" s="6" t="n"/>
    </row>
    <row r="7">
      <c r="A7" s="8" t="inlineStr">
        <is>
          <t>Hold A – medarbejder 1</t>
        </is>
      </c>
      <c r="B7" s="9" t="inlineStr">
        <is>
          <t>D</t>
        </is>
      </c>
      <c r="C7" s="9" t="inlineStr">
        <is>
          <t>D</t>
        </is>
      </c>
      <c r="D7" s="9" t="inlineStr">
        <is>
          <t>D</t>
        </is>
      </c>
      <c r="E7" s="9" t="inlineStr">
        <is>
          <t>D</t>
        </is>
      </c>
      <c r="F7" s="9" t="inlineStr">
        <is>
          <t>D</t>
        </is>
      </c>
      <c r="G7" s="10" t="inlineStr">
        <is>
          <t>F</t>
        </is>
      </c>
      <c r="H7" s="10" t="inlineStr">
        <is>
          <t>F</t>
        </is>
      </c>
      <c r="I7" s="9" t="inlineStr">
        <is>
          <t>A</t>
        </is>
      </c>
      <c r="J7" s="9" t="inlineStr">
        <is>
          <t>A</t>
        </is>
      </c>
      <c r="K7" s="9" t="inlineStr">
        <is>
          <t>A</t>
        </is>
      </c>
      <c r="L7" s="9" t="inlineStr">
        <is>
          <t>A</t>
        </is>
      </c>
      <c r="M7" s="9" t="inlineStr">
        <is>
          <t>A</t>
        </is>
      </c>
      <c r="N7" s="10" t="inlineStr">
        <is>
          <t>F</t>
        </is>
      </c>
      <c r="O7" s="10" t="inlineStr">
        <is>
          <t>F</t>
        </is>
      </c>
      <c r="P7" s="9" t="inlineStr">
        <is>
          <t>N</t>
        </is>
      </c>
      <c r="Q7" s="9" t="inlineStr">
        <is>
          <t>N</t>
        </is>
      </c>
      <c r="R7" s="9" t="inlineStr">
        <is>
          <t>N</t>
        </is>
      </c>
      <c r="S7" s="9" t="inlineStr">
        <is>
          <t>N</t>
        </is>
      </c>
      <c r="T7" s="9" t="inlineStr">
        <is>
          <t>N</t>
        </is>
      </c>
      <c r="U7" s="10" t="inlineStr">
        <is>
          <t>F</t>
        </is>
      </c>
      <c r="V7" s="10" t="inlineStr">
        <is>
          <t>F</t>
        </is>
      </c>
      <c r="W7" s="11">
        <f>SUMPRODUCT(SUMIF(Vagtkoder!$A$5:$A$40,B7:V7,Vagtkoder!$E$5:$E$40))</f>
        <v/>
      </c>
    </row>
    <row r="8">
      <c r="A8" s="8" t="inlineStr">
        <is>
          <t>Hold A – medarbejder 2</t>
        </is>
      </c>
      <c r="B8" s="9" t="inlineStr">
        <is>
          <t>D</t>
        </is>
      </c>
      <c r="C8" s="9" t="inlineStr">
        <is>
          <t>D</t>
        </is>
      </c>
      <c r="D8" s="9" t="inlineStr">
        <is>
          <t>D</t>
        </is>
      </c>
      <c r="E8" s="9" t="inlineStr">
        <is>
          <t>D</t>
        </is>
      </c>
      <c r="F8" s="9" t="inlineStr">
        <is>
          <t>D</t>
        </is>
      </c>
      <c r="G8" s="10" t="inlineStr">
        <is>
          <t>F</t>
        </is>
      </c>
      <c r="H8" s="10" t="inlineStr">
        <is>
          <t>F</t>
        </is>
      </c>
      <c r="I8" s="9" t="inlineStr">
        <is>
          <t>A</t>
        </is>
      </c>
      <c r="J8" s="9" t="inlineStr">
        <is>
          <t>A</t>
        </is>
      </c>
      <c r="K8" s="9" t="inlineStr">
        <is>
          <t>A</t>
        </is>
      </c>
      <c r="L8" s="9" t="inlineStr">
        <is>
          <t>A</t>
        </is>
      </c>
      <c r="M8" s="9" t="inlineStr">
        <is>
          <t>A</t>
        </is>
      </c>
      <c r="N8" s="10" t="inlineStr">
        <is>
          <t>F</t>
        </is>
      </c>
      <c r="O8" s="10" t="inlineStr">
        <is>
          <t>F</t>
        </is>
      </c>
      <c r="P8" s="9" t="inlineStr">
        <is>
          <t>N</t>
        </is>
      </c>
      <c r="Q8" s="9" t="inlineStr">
        <is>
          <t>N</t>
        </is>
      </c>
      <c r="R8" s="9" t="inlineStr">
        <is>
          <t>N</t>
        </is>
      </c>
      <c r="S8" s="9" t="inlineStr">
        <is>
          <t>N</t>
        </is>
      </c>
      <c r="T8" s="9" t="inlineStr">
        <is>
          <t>N</t>
        </is>
      </c>
      <c r="U8" s="10" t="inlineStr">
        <is>
          <t>F</t>
        </is>
      </c>
      <c r="V8" s="10" t="inlineStr">
        <is>
          <t>F</t>
        </is>
      </c>
      <c r="W8" s="11">
        <f>SUMPRODUCT(SUMIF(Vagtkoder!$A$5:$A$40,B8:V8,Vagtkoder!$E$5:$E$40))</f>
        <v/>
      </c>
    </row>
    <row r="9">
      <c r="A9" s="8" t="inlineStr">
        <is>
          <t>Hold A – medarbejder 3</t>
        </is>
      </c>
      <c r="B9" s="9" t="inlineStr">
        <is>
          <t>D</t>
        </is>
      </c>
      <c r="C9" s="9" t="inlineStr">
        <is>
          <t>D</t>
        </is>
      </c>
      <c r="D9" s="9" t="inlineStr">
        <is>
          <t>D</t>
        </is>
      </c>
      <c r="E9" s="9" t="inlineStr">
        <is>
          <t>D</t>
        </is>
      </c>
      <c r="F9" s="9" t="inlineStr">
        <is>
          <t>D</t>
        </is>
      </c>
      <c r="G9" s="10" t="inlineStr">
        <is>
          <t>F</t>
        </is>
      </c>
      <c r="H9" s="10" t="inlineStr">
        <is>
          <t>F</t>
        </is>
      </c>
      <c r="I9" s="9" t="inlineStr">
        <is>
          <t>A</t>
        </is>
      </c>
      <c r="J9" s="9" t="inlineStr">
        <is>
          <t>A</t>
        </is>
      </c>
      <c r="K9" s="9" t="inlineStr">
        <is>
          <t>A</t>
        </is>
      </c>
      <c r="L9" s="9" t="inlineStr">
        <is>
          <t>A</t>
        </is>
      </c>
      <c r="M9" s="9" t="inlineStr">
        <is>
          <t>A</t>
        </is>
      </c>
      <c r="N9" s="10" t="inlineStr">
        <is>
          <t>F</t>
        </is>
      </c>
      <c r="O9" s="10" t="inlineStr">
        <is>
          <t>F</t>
        </is>
      </c>
      <c r="P9" s="9" t="inlineStr">
        <is>
          <t>N</t>
        </is>
      </c>
      <c r="Q9" s="9" t="inlineStr">
        <is>
          <t>N</t>
        </is>
      </c>
      <c r="R9" s="9" t="inlineStr">
        <is>
          <t>N</t>
        </is>
      </c>
      <c r="S9" s="9" t="inlineStr">
        <is>
          <t>N</t>
        </is>
      </c>
      <c r="T9" s="9" t="inlineStr">
        <is>
          <t>N</t>
        </is>
      </c>
      <c r="U9" s="10" t="inlineStr">
        <is>
          <t>F</t>
        </is>
      </c>
      <c r="V9" s="10" t="inlineStr">
        <is>
          <t>F</t>
        </is>
      </c>
      <c r="W9" s="11">
        <f>SUMPRODUCT(SUMIF(Vagtkoder!$A$5:$A$40,B9:V9,Vagtkoder!$E$5:$E$40))</f>
        <v/>
      </c>
    </row>
    <row r="10">
      <c r="A10" s="8" t="inlineStr">
        <is>
          <t>Hold A – medarbejder 4</t>
        </is>
      </c>
      <c r="B10" s="9" t="inlineStr">
        <is>
          <t>D</t>
        </is>
      </c>
      <c r="C10" s="9" t="inlineStr">
        <is>
          <t>D</t>
        </is>
      </c>
      <c r="D10" s="9" t="inlineStr">
        <is>
          <t>D</t>
        </is>
      </c>
      <c r="E10" s="9" t="inlineStr">
        <is>
          <t>D</t>
        </is>
      </c>
      <c r="F10" s="9" t="inlineStr">
        <is>
          <t>D</t>
        </is>
      </c>
      <c r="G10" s="10" t="inlineStr">
        <is>
          <t>F</t>
        </is>
      </c>
      <c r="H10" s="10" t="inlineStr">
        <is>
          <t>F</t>
        </is>
      </c>
      <c r="I10" s="9" t="inlineStr">
        <is>
          <t>A</t>
        </is>
      </c>
      <c r="J10" s="9" t="inlineStr">
        <is>
          <t>A</t>
        </is>
      </c>
      <c r="K10" s="9" t="inlineStr">
        <is>
          <t>A</t>
        </is>
      </c>
      <c r="L10" s="9" t="inlineStr">
        <is>
          <t>A</t>
        </is>
      </c>
      <c r="M10" s="9" t="inlineStr">
        <is>
          <t>A</t>
        </is>
      </c>
      <c r="N10" s="10" t="inlineStr">
        <is>
          <t>F</t>
        </is>
      </c>
      <c r="O10" s="10" t="inlineStr">
        <is>
          <t>F</t>
        </is>
      </c>
      <c r="P10" s="9" t="inlineStr">
        <is>
          <t>N</t>
        </is>
      </c>
      <c r="Q10" s="9" t="inlineStr">
        <is>
          <t>N</t>
        </is>
      </c>
      <c r="R10" s="9" t="inlineStr">
        <is>
          <t>N</t>
        </is>
      </c>
      <c r="S10" s="9" t="inlineStr">
        <is>
          <t>N</t>
        </is>
      </c>
      <c r="T10" s="9" t="inlineStr">
        <is>
          <t>N</t>
        </is>
      </c>
      <c r="U10" s="10" t="inlineStr">
        <is>
          <t>F</t>
        </is>
      </c>
      <c r="V10" s="10" t="inlineStr">
        <is>
          <t>F</t>
        </is>
      </c>
      <c r="W10" s="11">
        <f>SUMPRODUCT(SUMIF(Vagtkoder!$A$5:$A$40,B10:V10,Vagtkoder!$E$5:$E$40))</f>
        <v/>
      </c>
    </row>
    <row r="11">
      <c r="A11" s="8" t="inlineStr">
        <is>
          <t>Hold B – medarbejder 1</t>
        </is>
      </c>
      <c r="B11" s="9" t="inlineStr">
        <is>
          <t>A</t>
        </is>
      </c>
      <c r="C11" s="9" t="inlineStr">
        <is>
          <t>A</t>
        </is>
      </c>
      <c r="D11" s="9" t="inlineStr">
        <is>
          <t>A</t>
        </is>
      </c>
      <c r="E11" s="9" t="inlineStr">
        <is>
          <t>A</t>
        </is>
      </c>
      <c r="F11" s="9" t="inlineStr">
        <is>
          <t>A</t>
        </is>
      </c>
      <c r="G11" s="10" t="inlineStr">
        <is>
          <t>F</t>
        </is>
      </c>
      <c r="H11" s="10" t="inlineStr">
        <is>
          <t>F</t>
        </is>
      </c>
      <c r="I11" s="9" t="inlineStr">
        <is>
          <t>N</t>
        </is>
      </c>
      <c r="J11" s="9" t="inlineStr">
        <is>
          <t>N</t>
        </is>
      </c>
      <c r="K11" s="9" t="inlineStr">
        <is>
          <t>N</t>
        </is>
      </c>
      <c r="L11" s="9" t="inlineStr">
        <is>
          <t>N</t>
        </is>
      </c>
      <c r="M11" s="9" t="inlineStr">
        <is>
          <t>N</t>
        </is>
      </c>
      <c r="N11" s="10" t="inlineStr">
        <is>
          <t>F</t>
        </is>
      </c>
      <c r="O11" s="10" t="inlineStr">
        <is>
          <t>F</t>
        </is>
      </c>
      <c r="P11" s="9" t="inlineStr">
        <is>
          <t>D</t>
        </is>
      </c>
      <c r="Q11" s="9" t="inlineStr">
        <is>
          <t>D</t>
        </is>
      </c>
      <c r="R11" s="9" t="inlineStr">
        <is>
          <t>D</t>
        </is>
      </c>
      <c r="S11" s="9" t="inlineStr">
        <is>
          <t>D</t>
        </is>
      </c>
      <c r="T11" s="9" t="inlineStr">
        <is>
          <t>D</t>
        </is>
      </c>
      <c r="U11" s="10" t="inlineStr">
        <is>
          <t>F</t>
        </is>
      </c>
      <c r="V11" s="10" t="inlineStr">
        <is>
          <t>F</t>
        </is>
      </c>
      <c r="W11" s="11">
        <f>SUMPRODUCT(SUMIF(Vagtkoder!$A$5:$A$40,B11:V11,Vagtkoder!$E$5:$E$40))</f>
        <v/>
      </c>
    </row>
    <row r="12">
      <c r="A12" s="8" t="inlineStr">
        <is>
          <t>Hold B – medarbejder 2</t>
        </is>
      </c>
      <c r="B12" s="9" t="inlineStr">
        <is>
          <t>A</t>
        </is>
      </c>
      <c r="C12" s="9" t="inlineStr">
        <is>
          <t>A</t>
        </is>
      </c>
      <c r="D12" s="9" t="inlineStr">
        <is>
          <t>A</t>
        </is>
      </c>
      <c r="E12" s="9" t="inlineStr">
        <is>
          <t>A</t>
        </is>
      </c>
      <c r="F12" s="9" t="inlineStr">
        <is>
          <t>A</t>
        </is>
      </c>
      <c r="G12" s="10" t="inlineStr">
        <is>
          <t>F</t>
        </is>
      </c>
      <c r="H12" s="10" t="inlineStr">
        <is>
          <t>F</t>
        </is>
      </c>
      <c r="I12" s="9" t="inlineStr">
        <is>
          <t>N</t>
        </is>
      </c>
      <c r="J12" s="9" t="inlineStr">
        <is>
          <t>N</t>
        </is>
      </c>
      <c r="K12" s="9" t="inlineStr">
        <is>
          <t>N</t>
        </is>
      </c>
      <c r="L12" s="9" t="inlineStr">
        <is>
          <t>N</t>
        </is>
      </c>
      <c r="M12" s="9" t="inlineStr">
        <is>
          <t>N</t>
        </is>
      </c>
      <c r="N12" s="10" t="inlineStr">
        <is>
          <t>F</t>
        </is>
      </c>
      <c r="O12" s="10" t="inlineStr">
        <is>
          <t>F</t>
        </is>
      </c>
      <c r="P12" s="9" t="inlineStr">
        <is>
          <t>D</t>
        </is>
      </c>
      <c r="Q12" s="9" t="inlineStr">
        <is>
          <t>D</t>
        </is>
      </c>
      <c r="R12" s="9" t="inlineStr">
        <is>
          <t>D</t>
        </is>
      </c>
      <c r="S12" s="9" t="inlineStr">
        <is>
          <t>D</t>
        </is>
      </c>
      <c r="T12" s="9" t="inlineStr">
        <is>
          <t>D</t>
        </is>
      </c>
      <c r="U12" s="10" t="inlineStr">
        <is>
          <t>F</t>
        </is>
      </c>
      <c r="V12" s="10" t="inlineStr">
        <is>
          <t>F</t>
        </is>
      </c>
      <c r="W12" s="11">
        <f>SUMPRODUCT(SUMIF(Vagtkoder!$A$5:$A$40,B12:V12,Vagtkoder!$E$5:$E$40))</f>
        <v/>
      </c>
    </row>
    <row r="13">
      <c r="A13" s="8" t="inlineStr">
        <is>
          <t>Hold B – medarbejder 3</t>
        </is>
      </c>
      <c r="B13" s="9" t="inlineStr">
        <is>
          <t>A</t>
        </is>
      </c>
      <c r="C13" s="9" t="inlineStr">
        <is>
          <t>A</t>
        </is>
      </c>
      <c r="D13" s="9" t="inlineStr">
        <is>
          <t>A</t>
        </is>
      </c>
      <c r="E13" s="9" t="inlineStr">
        <is>
          <t>A</t>
        </is>
      </c>
      <c r="F13" s="9" t="inlineStr">
        <is>
          <t>A</t>
        </is>
      </c>
      <c r="G13" s="10" t="inlineStr">
        <is>
          <t>F</t>
        </is>
      </c>
      <c r="H13" s="10" t="inlineStr">
        <is>
          <t>F</t>
        </is>
      </c>
      <c r="I13" s="9" t="inlineStr">
        <is>
          <t>N</t>
        </is>
      </c>
      <c r="J13" s="9" t="inlineStr">
        <is>
          <t>N</t>
        </is>
      </c>
      <c r="K13" s="9" t="inlineStr">
        <is>
          <t>N</t>
        </is>
      </c>
      <c r="L13" s="9" t="inlineStr">
        <is>
          <t>N</t>
        </is>
      </c>
      <c r="M13" s="9" t="inlineStr">
        <is>
          <t>N</t>
        </is>
      </c>
      <c r="N13" s="10" t="inlineStr">
        <is>
          <t>F</t>
        </is>
      </c>
      <c r="O13" s="10" t="inlineStr">
        <is>
          <t>F</t>
        </is>
      </c>
      <c r="P13" s="9" t="inlineStr">
        <is>
          <t>D</t>
        </is>
      </c>
      <c r="Q13" s="9" t="inlineStr">
        <is>
          <t>D</t>
        </is>
      </c>
      <c r="R13" s="9" t="inlineStr">
        <is>
          <t>D</t>
        </is>
      </c>
      <c r="S13" s="9" t="inlineStr">
        <is>
          <t>D</t>
        </is>
      </c>
      <c r="T13" s="9" t="inlineStr">
        <is>
          <t>D</t>
        </is>
      </c>
      <c r="U13" s="10" t="inlineStr">
        <is>
          <t>F</t>
        </is>
      </c>
      <c r="V13" s="10" t="inlineStr">
        <is>
          <t>F</t>
        </is>
      </c>
      <c r="W13" s="11">
        <f>SUMPRODUCT(SUMIF(Vagtkoder!$A$5:$A$40,B13:V13,Vagtkoder!$E$5:$E$40))</f>
        <v/>
      </c>
    </row>
    <row r="14">
      <c r="A14" s="8" t="inlineStr">
        <is>
          <t>Hold B – medarbejder 4</t>
        </is>
      </c>
      <c r="B14" s="9" t="inlineStr">
        <is>
          <t>A</t>
        </is>
      </c>
      <c r="C14" s="9" t="inlineStr">
        <is>
          <t>A</t>
        </is>
      </c>
      <c r="D14" s="9" t="inlineStr">
        <is>
          <t>A</t>
        </is>
      </c>
      <c r="E14" s="9" t="inlineStr">
        <is>
          <t>A</t>
        </is>
      </c>
      <c r="F14" s="9" t="inlineStr">
        <is>
          <t>A</t>
        </is>
      </c>
      <c r="G14" s="10" t="inlineStr">
        <is>
          <t>F</t>
        </is>
      </c>
      <c r="H14" s="10" t="inlineStr">
        <is>
          <t>F</t>
        </is>
      </c>
      <c r="I14" s="9" t="inlineStr">
        <is>
          <t>N</t>
        </is>
      </c>
      <c r="J14" s="9" t="inlineStr">
        <is>
          <t>N</t>
        </is>
      </c>
      <c r="K14" s="9" t="inlineStr">
        <is>
          <t>N</t>
        </is>
      </c>
      <c r="L14" s="9" t="inlineStr">
        <is>
          <t>N</t>
        </is>
      </c>
      <c r="M14" s="9" t="inlineStr">
        <is>
          <t>N</t>
        </is>
      </c>
      <c r="N14" s="10" t="inlineStr">
        <is>
          <t>F</t>
        </is>
      </c>
      <c r="O14" s="10" t="inlineStr">
        <is>
          <t>F</t>
        </is>
      </c>
      <c r="P14" s="9" t="inlineStr">
        <is>
          <t>D</t>
        </is>
      </c>
      <c r="Q14" s="9" t="inlineStr">
        <is>
          <t>D</t>
        </is>
      </c>
      <c r="R14" s="9" t="inlineStr">
        <is>
          <t>D</t>
        </is>
      </c>
      <c r="S14" s="9" t="inlineStr">
        <is>
          <t>D</t>
        </is>
      </c>
      <c r="T14" s="9" t="inlineStr">
        <is>
          <t>D</t>
        </is>
      </c>
      <c r="U14" s="10" t="inlineStr">
        <is>
          <t>F</t>
        </is>
      </c>
      <c r="V14" s="10" t="inlineStr">
        <is>
          <t>F</t>
        </is>
      </c>
      <c r="W14" s="11">
        <f>SUMPRODUCT(SUMIF(Vagtkoder!$A$5:$A$40,B14:V14,Vagtkoder!$E$5:$E$40))</f>
        <v/>
      </c>
    </row>
    <row r="15">
      <c r="A15" s="8" t="inlineStr">
        <is>
          <t>Hold C – medarbejder 1</t>
        </is>
      </c>
      <c r="B15" s="9" t="inlineStr">
        <is>
          <t>N</t>
        </is>
      </c>
      <c r="C15" s="9" t="inlineStr">
        <is>
          <t>N</t>
        </is>
      </c>
      <c r="D15" s="9" t="inlineStr">
        <is>
          <t>N</t>
        </is>
      </c>
      <c r="E15" s="9" t="inlineStr">
        <is>
          <t>N</t>
        </is>
      </c>
      <c r="F15" s="9" t="inlineStr">
        <is>
          <t>N</t>
        </is>
      </c>
      <c r="G15" s="10" t="inlineStr">
        <is>
          <t>F</t>
        </is>
      </c>
      <c r="H15" s="10" t="inlineStr">
        <is>
          <t>F</t>
        </is>
      </c>
      <c r="I15" s="9" t="inlineStr">
        <is>
          <t>D</t>
        </is>
      </c>
      <c r="J15" s="9" t="inlineStr">
        <is>
          <t>D</t>
        </is>
      </c>
      <c r="K15" s="9" t="inlineStr">
        <is>
          <t>D</t>
        </is>
      </c>
      <c r="L15" s="9" t="inlineStr">
        <is>
          <t>D</t>
        </is>
      </c>
      <c r="M15" s="9" t="inlineStr">
        <is>
          <t>D</t>
        </is>
      </c>
      <c r="N15" s="10" t="inlineStr">
        <is>
          <t>F</t>
        </is>
      </c>
      <c r="O15" s="10" t="inlineStr">
        <is>
          <t>F</t>
        </is>
      </c>
      <c r="P15" s="9" t="inlineStr">
        <is>
          <t>A</t>
        </is>
      </c>
      <c r="Q15" s="9" t="inlineStr">
        <is>
          <t>A</t>
        </is>
      </c>
      <c r="R15" s="9" t="inlineStr">
        <is>
          <t>A</t>
        </is>
      </c>
      <c r="S15" s="9" t="inlineStr">
        <is>
          <t>A</t>
        </is>
      </c>
      <c r="T15" s="9" t="inlineStr">
        <is>
          <t>A</t>
        </is>
      </c>
      <c r="U15" s="10" t="inlineStr">
        <is>
          <t>F</t>
        </is>
      </c>
      <c r="V15" s="10" t="inlineStr">
        <is>
          <t>F</t>
        </is>
      </c>
      <c r="W15" s="11">
        <f>SUMPRODUCT(SUMIF(Vagtkoder!$A$5:$A$40,B15:V15,Vagtkoder!$E$5:$E$40))</f>
        <v/>
      </c>
    </row>
    <row r="16">
      <c r="A16" s="8" t="inlineStr">
        <is>
          <t>Hold C – medarbejder 2</t>
        </is>
      </c>
      <c r="B16" s="9" t="inlineStr">
        <is>
          <t>N</t>
        </is>
      </c>
      <c r="C16" s="9" t="inlineStr">
        <is>
          <t>N</t>
        </is>
      </c>
      <c r="D16" s="9" t="inlineStr">
        <is>
          <t>N</t>
        </is>
      </c>
      <c r="E16" s="9" t="inlineStr">
        <is>
          <t>N</t>
        </is>
      </c>
      <c r="F16" s="9" t="inlineStr">
        <is>
          <t>N</t>
        </is>
      </c>
      <c r="G16" s="10" t="inlineStr">
        <is>
          <t>F</t>
        </is>
      </c>
      <c r="H16" s="10" t="inlineStr">
        <is>
          <t>F</t>
        </is>
      </c>
      <c r="I16" s="9" t="inlineStr">
        <is>
          <t>D</t>
        </is>
      </c>
      <c r="J16" s="9" t="inlineStr">
        <is>
          <t>D</t>
        </is>
      </c>
      <c r="K16" s="9" t="inlineStr">
        <is>
          <t>D</t>
        </is>
      </c>
      <c r="L16" s="9" t="inlineStr">
        <is>
          <t>D</t>
        </is>
      </c>
      <c r="M16" s="9" t="inlineStr">
        <is>
          <t>D</t>
        </is>
      </c>
      <c r="N16" s="10" t="inlineStr">
        <is>
          <t>F</t>
        </is>
      </c>
      <c r="O16" s="10" t="inlineStr">
        <is>
          <t>F</t>
        </is>
      </c>
      <c r="P16" s="9" t="inlineStr">
        <is>
          <t>A</t>
        </is>
      </c>
      <c r="Q16" s="9" t="inlineStr">
        <is>
          <t>A</t>
        </is>
      </c>
      <c r="R16" s="9" t="inlineStr">
        <is>
          <t>A</t>
        </is>
      </c>
      <c r="S16" s="9" t="inlineStr">
        <is>
          <t>A</t>
        </is>
      </c>
      <c r="T16" s="9" t="inlineStr">
        <is>
          <t>A</t>
        </is>
      </c>
      <c r="U16" s="10" t="inlineStr">
        <is>
          <t>F</t>
        </is>
      </c>
      <c r="V16" s="10" t="inlineStr">
        <is>
          <t>F</t>
        </is>
      </c>
      <c r="W16" s="11">
        <f>SUMPRODUCT(SUMIF(Vagtkoder!$A$5:$A$40,B16:V16,Vagtkoder!$E$5:$E$40))</f>
        <v/>
      </c>
    </row>
    <row r="17">
      <c r="A17" s="8" t="inlineStr">
        <is>
          <t>Hold C – medarbejder 3</t>
        </is>
      </c>
      <c r="B17" s="9" t="inlineStr">
        <is>
          <t>N</t>
        </is>
      </c>
      <c r="C17" s="9" t="inlineStr">
        <is>
          <t>N</t>
        </is>
      </c>
      <c r="D17" s="9" t="inlineStr">
        <is>
          <t>N</t>
        </is>
      </c>
      <c r="E17" s="9" t="inlineStr">
        <is>
          <t>N</t>
        </is>
      </c>
      <c r="F17" s="9" t="inlineStr">
        <is>
          <t>N</t>
        </is>
      </c>
      <c r="G17" s="10" t="inlineStr">
        <is>
          <t>F</t>
        </is>
      </c>
      <c r="H17" s="10" t="inlineStr">
        <is>
          <t>F</t>
        </is>
      </c>
      <c r="I17" s="9" t="inlineStr">
        <is>
          <t>D</t>
        </is>
      </c>
      <c r="J17" s="9" t="inlineStr">
        <is>
          <t>D</t>
        </is>
      </c>
      <c r="K17" s="9" t="inlineStr">
        <is>
          <t>D</t>
        </is>
      </c>
      <c r="L17" s="9" t="inlineStr">
        <is>
          <t>D</t>
        </is>
      </c>
      <c r="M17" s="9" t="inlineStr">
        <is>
          <t>D</t>
        </is>
      </c>
      <c r="N17" s="10" t="inlineStr">
        <is>
          <t>F</t>
        </is>
      </c>
      <c r="O17" s="10" t="inlineStr">
        <is>
          <t>F</t>
        </is>
      </c>
      <c r="P17" s="9" t="inlineStr">
        <is>
          <t>A</t>
        </is>
      </c>
      <c r="Q17" s="9" t="inlineStr">
        <is>
          <t>A</t>
        </is>
      </c>
      <c r="R17" s="9" t="inlineStr">
        <is>
          <t>A</t>
        </is>
      </c>
      <c r="S17" s="9" t="inlineStr">
        <is>
          <t>A</t>
        </is>
      </c>
      <c r="T17" s="9" t="inlineStr">
        <is>
          <t>A</t>
        </is>
      </c>
      <c r="U17" s="10" t="inlineStr">
        <is>
          <t>F</t>
        </is>
      </c>
      <c r="V17" s="10" t="inlineStr">
        <is>
          <t>F</t>
        </is>
      </c>
      <c r="W17" s="11">
        <f>SUMPRODUCT(SUMIF(Vagtkoder!$A$5:$A$40,B17:V17,Vagtkoder!$E$5:$E$40))</f>
        <v/>
      </c>
    </row>
    <row r="18">
      <c r="A18" s="8" t="inlineStr">
        <is>
          <t>Hold C – medarbejder 4</t>
        </is>
      </c>
      <c r="B18" s="9" t="inlineStr">
        <is>
          <t>N</t>
        </is>
      </c>
      <c r="C18" s="9" t="inlineStr">
        <is>
          <t>N</t>
        </is>
      </c>
      <c r="D18" s="9" t="inlineStr">
        <is>
          <t>N</t>
        </is>
      </c>
      <c r="E18" s="9" t="inlineStr">
        <is>
          <t>N</t>
        </is>
      </c>
      <c r="F18" s="9" t="inlineStr">
        <is>
          <t>N</t>
        </is>
      </c>
      <c r="G18" s="10" t="inlineStr">
        <is>
          <t>F</t>
        </is>
      </c>
      <c r="H18" s="10" t="inlineStr">
        <is>
          <t>F</t>
        </is>
      </c>
      <c r="I18" s="9" t="inlineStr">
        <is>
          <t>D</t>
        </is>
      </c>
      <c r="J18" s="9" t="inlineStr">
        <is>
          <t>D</t>
        </is>
      </c>
      <c r="K18" s="9" t="inlineStr">
        <is>
          <t>D</t>
        </is>
      </c>
      <c r="L18" s="9" t="inlineStr">
        <is>
          <t>D</t>
        </is>
      </c>
      <c r="M18" s="9" t="inlineStr">
        <is>
          <t>D</t>
        </is>
      </c>
      <c r="N18" s="10" t="inlineStr">
        <is>
          <t>F</t>
        </is>
      </c>
      <c r="O18" s="10" t="inlineStr">
        <is>
          <t>F</t>
        </is>
      </c>
      <c r="P18" s="9" t="inlineStr">
        <is>
          <t>A</t>
        </is>
      </c>
      <c r="Q18" s="9" t="inlineStr">
        <is>
          <t>A</t>
        </is>
      </c>
      <c r="R18" s="9" t="inlineStr">
        <is>
          <t>A</t>
        </is>
      </c>
      <c r="S18" s="9" t="inlineStr">
        <is>
          <t>A</t>
        </is>
      </c>
      <c r="T18" s="9" t="inlineStr">
        <is>
          <t>A</t>
        </is>
      </c>
      <c r="U18" s="10" t="inlineStr">
        <is>
          <t>F</t>
        </is>
      </c>
      <c r="V18" s="10" t="inlineStr">
        <is>
          <t>F</t>
        </is>
      </c>
      <c r="W18" s="11">
        <f>SUMPRODUCT(SUMIF(Vagtkoder!$A$5:$A$40,B18:V18,Vagtkoder!$E$5:$E$40))</f>
        <v/>
      </c>
    </row>
    <row r="19">
      <c r="A19" s="8" t="n"/>
      <c r="B19" s="9" t="n"/>
      <c r="C19" s="9" t="n"/>
      <c r="D19" s="9" t="n"/>
      <c r="E19" s="9" t="n"/>
      <c r="F19" s="9" t="n"/>
      <c r="G19" s="10" t="n"/>
      <c r="H19" s="10" t="n"/>
      <c r="I19" s="9" t="n"/>
      <c r="J19" s="9" t="n"/>
      <c r="K19" s="9" t="n"/>
      <c r="L19" s="9" t="n"/>
      <c r="M19" s="9" t="n"/>
      <c r="N19" s="10" t="n"/>
      <c r="O19" s="10" t="n"/>
      <c r="P19" s="9" t="n"/>
      <c r="Q19" s="9" t="n"/>
      <c r="R19" s="9" t="n"/>
      <c r="S19" s="9" t="n"/>
      <c r="T19" s="9" t="n"/>
      <c r="U19" s="10" t="n"/>
      <c r="V19" s="10" t="n"/>
      <c r="W19" s="11">
        <f>SUMPRODUCT(SUMIF(Vagtkoder!$A$5:$A$40,B19:V19,Vagtkoder!$E$5:$E$40))</f>
        <v/>
      </c>
    </row>
    <row r="20">
      <c r="A20" s="8" t="n"/>
      <c r="B20" s="9" t="n"/>
      <c r="C20" s="9" t="n"/>
      <c r="D20" s="9" t="n"/>
      <c r="E20" s="9" t="n"/>
      <c r="F20" s="9" t="n"/>
      <c r="G20" s="10" t="n"/>
      <c r="H20" s="10" t="n"/>
      <c r="I20" s="9" t="n"/>
      <c r="J20" s="9" t="n"/>
      <c r="K20" s="9" t="n"/>
      <c r="L20" s="9" t="n"/>
      <c r="M20" s="9" t="n"/>
      <c r="N20" s="10" t="n"/>
      <c r="O20" s="10" t="n"/>
      <c r="P20" s="9" t="n"/>
      <c r="Q20" s="9" t="n"/>
      <c r="R20" s="9" t="n"/>
      <c r="S20" s="9" t="n"/>
      <c r="T20" s="9" t="n"/>
      <c r="U20" s="10" t="n"/>
      <c r="V20" s="10" t="n"/>
      <c r="W20" s="11">
        <f>SUMPRODUCT(SUMIF(Vagtkoder!$A$5:$A$40,B20:V20,Vagtkoder!$E$5:$E$40))</f>
        <v/>
      </c>
    </row>
    <row r="21">
      <c r="A21" s="8" t="n"/>
      <c r="B21" s="9" t="n"/>
      <c r="C21" s="9" t="n"/>
      <c r="D21" s="9" t="n"/>
      <c r="E21" s="9" t="n"/>
      <c r="F21" s="9" t="n"/>
      <c r="G21" s="10" t="n"/>
      <c r="H21" s="10" t="n"/>
      <c r="I21" s="9" t="n"/>
      <c r="J21" s="9" t="n"/>
      <c r="K21" s="9" t="n"/>
      <c r="L21" s="9" t="n"/>
      <c r="M21" s="9" t="n"/>
      <c r="N21" s="10" t="n"/>
      <c r="O21" s="10" t="n"/>
      <c r="P21" s="9" t="n"/>
      <c r="Q21" s="9" t="n"/>
      <c r="R21" s="9" t="n"/>
      <c r="S21" s="9" t="n"/>
      <c r="T21" s="9" t="n"/>
      <c r="U21" s="10" t="n"/>
      <c r="V21" s="10" t="n"/>
      <c r="W21" s="11">
        <f>SUMPRODUCT(SUMIF(Vagtkoder!$A$5:$A$40,B21:V21,Vagtkoder!$E$5:$E$40))</f>
        <v/>
      </c>
    </row>
    <row r="22">
      <c r="A22" s="12" t="inlineStr">
        <is>
          <t>På arbejde pr. dag</t>
        </is>
      </c>
      <c r="B22" s="13">
        <f>COUNTIF(B7:B21,"D")+COUNTIF(B7:B21,"M")+COUNTIF(B7:B21,"A")+COUNTIF(B7:B21,"N")+COUNTIF(B7:B21,"K")</f>
        <v/>
      </c>
      <c r="C22" s="13">
        <f>COUNTIF(C7:C21,"D")+COUNTIF(C7:C21,"M")+COUNTIF(C7:C21,"A")+COUNTIF(C7:C21,"N")+COUNTIF(C7:C21,"K")</f>
        <v/>
      </c>
      <c r="D22" s="13">
        <f>COUNTIF(D7:D21,"D")+COUNTIF(D7:D21,"M")+COUNTIF(D7:D21,"A")+COUNTIF(D7:D21,"N")+COUNTIF(D7:D21,"K")</f>
        <v/>
      </c>
      <c r="E22" s="13">
        <f>COUNTIF(E7:E21,"D")+COUNTIF(E7:E21,"M")+COUNTIF(E7:E21,"A")+COUNTIF(E7:E21,"N")+COUNTIF(E7:E21,"K")</f>
        <v/>
      </c>
      <c r="F22" s="13">
        <f>COUNTIF(F7:F21,"D")+COUNTIF(F7:F21,"M")+COUNTIF(F7:F21,"A")+COUNTIF(F7:F21,"N")+COUNTIF(F7:F21,"K")</f>
        <v/>
      </c>
      <c r="G22" s="13">
        <f>COUNTIF(G7:G21,"D")+COUNTIF(G7:G21,"M")+COUNTIF(G7:G21,"A")+COUNTIF(G7:G21,"N")+COUNTIF(G7:G21,"K")</f>
        <v/>
      </c>
      <c r="H22" s="13">
        <f>COUNTIF(H7:H21,"D")+COUNTIF(H7:H21,"M")+COUNTIF(H7:H21,"A")+COUNTIF(H7:H21,"N")+COUNTIF(H7:H21,"K")</f>
        <v/>
      </c>
      <c r="I22" s="13">
        <f>COUNTIF(I7:I21,"D")+COUNTIF(I7:I21,"M")+COUNTIF(I7:I21,"A")+COUNTIF(I7:I21,"N")+COUNTIF(I7:I21,"K")</f>
        <v/>
      </c>
      <c r="J22" s="13">
        <f>COUNTIF(J7:J21,"D")+COUNTIF(J7:J21,"M")+COUNTIF(J7:J21,"A")+COUNTIF(J7:J21,"N")+COUNTIF(J7:J21,"K")</f>
        <v/>
      </c>
      <c r="K22" s="13">
        <f>COUNTIF(K7:K21,"D")+COUNTIF(K7:K21,"M")+COUNTIF(K7:K21,"A")+COUNTIF(K7:K21,"N")+COUNTIF(K7:K21,"K")</f>
        <v/>
      </c>
      <c r="L22" s="13">
        <f>COUNTIF(L7:L21,"D")+COUNTIF(L7:L21,"M")+COUNTIF(L7:L21,"A")+COUNTIF(L7:L21,"N")+COUNTIF(L7:L21,"K")</f>
        <v/>
      </c>
      <c r="M22" s="13">
        <f>COUNTIF(M7:M21,"D")+COUNTIF(M7:M21,"M")+COUNTIF(M7:M21,"A")+COUNTIF(M7:M21,"N")+COUNTIF(M7:M21,"K")</f>
        <v/>
      </c>
      <c r="N22" s="13">
        <f>COUNTIF(N7:N21,"D")+COUNTIF(N7:N21,"M")+COUNTIF(N7:N21,"A")+COUNTIF(N7:N21,"N")+COUNTIF(N7:N21,"K")</f>
        <v/>
      </c>
      <c r="O22" s="13">
        <f>COUNTIF(O7:O21,"D")+COUNTIF(O7:O21,"M")+COUNTIF(O7:O21,"A")+COUNTIF(O7:O21,"N")+COUNTIF(O7:O21,"K")</f>
        <v/>
      </c>
      <c r="P22" s="13">
        <f>COUNTIF(P7:P21,"D")+COUNTIF(P7:P21,"M")+COUNTIF(P7:P21,"A")+COUNTIF(P7:P21,"N")+COUNTIF(P7:P21,"K")</f>
        <v/>
      </c>
      <c r="Q22" s="13">
        <f>COUNTIF(Q7:Q21,"D")+COUNTIF(Q7:Q21,"M")+COUNTIF(Q7:Q21,"A")+COUNTIF(Q7:Q21,"N")+COUNTIF(Q7:Q21,"K")</f>
        <v/>
      </c>
      <c r="R22" s="13">
        <f>COUNTIF(R7:R21,"D")+COUNTIF(R7:R21,"M")+COUNTIF(R7:R21,"A")+COUNTIF(R7:R21,"N")+COUNTIF(R7:R21,"K")</f>
        <v/>
      </c>
      <c r="S22" s="13">
        <f>COUNTIF(S7:S21,"D")+COUNTIF(S7:S21,"M")+COUNTIF(S7:S21,"A")+COUNTIF(S7:S21,"N")+COUNTIF(S7:S21,"K")</f>
        <v/>
      </c>
      <c r="T22" s="13">
        <f>COUNTIF(T7:T21,"D")+COUNTIF(T7:T21,"M")+COUNTIF(T7:T21,"A")+COUNTIF(T7:T21,"N")+COUNTIF(T7:T21,"K")</f>
        <v/>
      </c>
      <c r="U22" s="13">
        <f>COUNTIF(U7:U21,"D")+COUNTIF(U7:U21,"M")+COUNTIF(U7:U21,"A")+COUNTIF(U7:U21,"N")+COUNTIF(U7:U21,"K")</f>
        <v/>
      </c>
      <c r="V22" s="13">
        <f>COUNTIF(V7:V21,"D")+COUNTIF(V7:V21,"M")+COUNTIF(V7:V21,"A")+COUNTIF(V7:V21,"N")+COUNTIF(V7:V21,"K")</f>
        <v/>
      </c>
      <c r="W22" s="14">
        <f>SUM(W7:W21)</f>
        <v/>
      </c>
    </row>
    <row r="24">
      <c r="A24" s="15" t="inlineStr">
        <is>
          <t>Gratis skabelon fra SimpelVagtplan.dk – lav vagtplanen online på simpelvagtplan.dk (ingen konto, print, PDF og Excel).</t>
        </is>
      </c>
    </row>
  </sheetData>
  <mergeCells count="5">
    <mergeCell ref="A1:T1"/>
    <mergeCell ref="A5:A6"/>
    <mergeCell ref="W5:W6"/>
    <mergeCell ref="A24:T24"/>
    <mergeCell ref="A2:T2"/>
  </mergeCells>
  <conditionalFormatting sqref="B7:V21">
    <cfRule type="expression" priority="1" dxfId="0">
      <formula>B7="D"</formula>
    </cfRule>
    <cfRule type="expression" priority="2" dxfId="1">
      <formula>B7="M"</formula>
    </cfRule>
    <cfRule type="expression" priority="3" dxfId="2">
      <formula>B7="A"</formula>
    </cfRule>
    <cfRule type="expression" priority="4" dxfId="3">
      <formula>B7="N"</formula>
    </cfRule>
    <cfRule type="expression" priority="5" dxfId="4">
      <formula>B7="F"</formula>
    </cfRule>
    <cfRule type="expression" priority="6" dxfId="5">
      <formula>B7="FE"</formula>
    </cfRule>
    <cfRule type="expression" priority="7" dxfId="6">
      <formula>B7="S"</formula>
    </cfRule>
  </conditionalFormatting>
  <dataValidations count="1">
    <dataValidation sqref="B7:V21" showDropDown="0" showInputMessage="0" showErrorMessage="0" allowBlank="1" type="list">
      <formula1>=Vagtkoder!$A$5:$A$40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8" customWidth="1" min="3" max="3"/>
    <col width="8" customWidth="1" min="4" max="4"/>
    <col width="8" customWidth="1" min="5" max="5"/>
  </cols>
  <sheetData>
    <row r="1" ht="26" customHeight="1">
      <c r="A1" s="1" t="inlineStr">
        <is>
          <t>Vagtkoder</t>
        </is>
      </c>
    </row>
    <row r="2">
      <c r="A2" s="2" t="inlineStr">
        <is>
          <t>Ret koder, tider og timetal her – timeberegningen i planen bruger denne tabel.</t>
        </is>
      </c>
    </row>
    <row r="4">
      <c r="A4" s="5" t="inlineStr">
        <is>
          <t>Kode</t>
        </is>
      </c>
      <c r="B4" s="5" t="inlineStr">
        <is>
          <t>Beskrivelse</t>
        </is>
      </c>
      <c r="C4" s="5" t="inlineStr">
        <is>
          <t>Fra</t>
        </is>
      </c>
      <c r="D4" s="5" t="inlineStr">
        <is>
          <t>Til</t>
        </is>
      </c>
      <c r="E4" s="5" t="inlineStr">
        <is>
          <t>Timer</t>
        </is>
      </c>
    </row>
    <row r="5">
      <c r="A5" s="9" t="inlineStr">
        <is>
          <t>D</t>
        </is>
      </c>
      <c r="B5" s="8" t="inlineStr">
        <is>
          <t>Dagvagt</t>
        </is>
      </c>
      <c r="C5" s="9" t="inlineStr">
        <is>
          <t>08:00</t>
        </is>
      </c>
      <c r="D5" s="9" t="inlineStr">
        <is>
          <t>16:00</t>
        </is>
      </c>
      <c r="E5" s="9" t="n">
        <v>8</v>
      </c>
    </row>
    <row r="6">
      <c r="A6" s="9" t="inlineStr">
        <is>
          <t>M</t>
        </is>
      </c>
      <c r="B6" s="8" t="inlineStr">
        <is>
          <t>Morgenvagt</t>
        </is>
      </c>
      <c r="C6" s="9" t="inlineStr">
        <is>
          <t>06:00</t>
        </is>
      </c>
      <c r="D6" s="9" t="inlineStr">
        <is>
          <t>14:00</t>
        </is>
      </c>
      <c r="E6" s="9" t="n">
        <v>8</v>
      </c>
    </row>
    <row r="7">
      <c r="A7" s="9" t="inlineStr">
        <is>
          <t>A</t>
        </is>
      </c>
      <c r="B7" s="8" t="inlineStr">
        <is>
          <t>Aftenvagt</t>
        </is>
      </c>
      <c r="C7" s="9" t="inlineStr">
        <is>
          <t>16:00</t>
        </is>
      </c>
      <c r="D7" s="9" t="inlineStr">
        <is>
          <t>00:00</t>
        </is>
      </c>
      <c r="E7" s="9" t="n">
        <v>8</v>
      </c>
    </row>
    <row r="8">
      <c r="A8" s="9" t="inlineStr">
        <is>
          <t>N</t>
        </is>
      </c>
      <c r="B8" s="8" t="inlineStr">
        <is>
          <t>Nattevagt</t>
        </is>
      </c>
      <c r="C8" s="9" t="inlineStr">
        <is>
          <t>00:00</t>
        </is>
      </c>
      <c r="D8" s="9" t="inlineStr">
        <is>
          <t>08:00</t>
        </is>
      </c>
      <c r="E8" s="9" t="n">
        <v>8</v>
      </c>
    </row>
    <row r="9">
      <c r="A9" s="9" t="inlineStr">
        <is>
          <t>F</t>
        </is>
      </c>
      <c r="B9" s="8" t="inlineStr">
        <is>
          <t>Fri</t>
        </is>
      </c>
      <c r="C9" s="9" t="inlineStr"/>
      <c r="D9" s="9" t="inlineStr"/>
      <c r="E9" s="9" t="n">
        <v>0</v>
      </c>
    </row>
    <row r="10">
      <c r="A10" s="9" t="inlineStr">
        <is>
          <t>FE</t>
        </is>
      </c>
      <c r="B10" s="8" t="inlineStr">
        <is>
          <t>Ferie</t>
        </is>
      </c>
      <c r="C10" s="9" t="inlineStr"/>
      <c r="D10" s="9" t="inlineStr"/>
      <c r="E10" s="9" t="n">
        <v>0</v>
      </c>
    </row>
    <row r="11">
      <c r="A11" s="9" t="inlineStr">
        <is>
          <t>S</t>
        </is>
      </c>
      <c r="B11" s="8" t="inlineStr">
        <is>
          <t>Syg</t>
        </is>
      </c>
      <c r="C11" s="9" t="inlineStr"/>
      <c r="D11" s="9" t="inlineStr"/>
      <c r="E11" s="9" t="n">
        <v>0</v>
      </c>
    </row>
    <row r="12">
      <c r="A12" s="9" t="inlineStr">
        <is>
          <t>K</t>
        </is>
      </c>
      <c r="B12" s="8" t="inlineStr">
        <is>
          <t>Kursus</t>
        </is>
      </c>
      <c r="C12" s="9" t="inlineStr"/>
      <c r="D12" s="9" t="inlineStr"/>
      <c r="E12" s="9" t="n">
        <v>8</v>
      </c>
    </row>
    <row r="14">
      <c r="A14" s="16" t="inlineStr">
        <is>
          <t>Tip: Du kan tilføje egne koder i tomme rækker under tabellen (fx D1, D2, AV).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2026-09-19T20:34:19Z</dcterms:created>
  <dcterms:modified xmlns:dcterms="http://purl.org/dc/terms/" xmlns:xsi="http://www.w3.org/2001/XMLSchema-instance" xsi:type="dcterms:W3CDTF">2026-09-19T20:34:19Z</dcterms:modified>
</cp:coreProperties>
</file>