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gtplan" sheetId="1" state="visible" r:id="rId1"/>
    <sheet xmlns:r="http://schemas.openxmlformats.org/officeDocument/2006/relationships" name="Vagtko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D/M"/>
  </numFmts>
  <fonts count="8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color rgb="0064748B"/>
      <sz val="10"/>
    </font>
    <font>
      <b val="1"/>
    </font>
    <font>
      <name val="Calibri"/>
      <b val="1"/>
      <color rgb="00FFFFFF"/>
      <sz val="11"/>
    </font>
    <font>
      <b val="1"/>
      <color rgb="001E3A8A"/>
    </font>
    <font>
      <name val="Calibri"/>
      <i val="1"/>
      <color rgb="0064748B"/>
      <sz val="9"/>
    </font>
    <font>
      <i val="1"/>
      <color rgb="0064748B"/>
      <sz val="9"/>
    </font>
  </fonts>
  <fills count="7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3A8A"/>
      </patternFill>
    </fill>
    <fill>
      <patternFill patternType="solid">
        <fgColor rgb="002563EB"/>
      </patternFill>
    </fill>
    <fill>
      <patternFill patternType="solid">
        <fgColor rgb="00E2E8F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DBEAFE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1F5F9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8" customWidth="1" min="37" max="37"/>
  </cols>
  <sheetData>
    <row r="1" ht="26" customHeight="1">
      <c r="A1" s="1" t="inlineStr">
        <is>
          <t>Vagtplan – måned (5 uger)</t>
        </is>
      </c>
    </row>
    <row r="2">
      <c r="A2" s="2" t="inlineStr">
        <is>
          <t>Skriv månedens første mandag i B3. Brug vagtkoderne fra fanen 'Vagtkoder'. Timer beregnes automatisk.</t>
        </is>
      </c>
    </row>
    <row r="3">
      <c r="A3" s="3" t="inlineStr">
        <is>
          <t>Startdato (mandag):</t>
        </is>
      </c>
      <c r="B3" s="4" t="n">
        <v>46286</v>
      </c>
    </row>
    <row r="5">
      <c r="A5" s="5" t="inlineStr">
        <is>
          <t>Medarbejder</t>
        </is>
      </c>
      <c r="B5" s="5" t="inlineStr">
        <is>
          <t>Man</t>
        </is>
      </c>
      <c r="C5" s="5" t="inlineStr">
        <is>
          <t>Tir</t>
        </is>
      </c>
      <c r="D5" s="5" t="inlineStr">
        <is>
          <t>Ons</t>
        </is>
      </c>
      <c r="E5" s="5" t="inlineStr">
        <is>
          <t>Tor</t>
        </is>
      </c>
      <c r="F5" s="5" t="inlineStr">
        <is>
          <t>Fre</t>
        </is>
      </c>
      <c r="G5" s="5" t="inlineStr">
        <is>
          <t>Lør</t>
        </is>
      </c>
      <c r="H5" s="5" t="inlineStr">
        <is>
          <t>Søn</t>
        </is>
      </c>
      <c r="I5" s="5" t="inlineStr">
        <is>
          <t>Man</t>
        </is>
      </c>
      <c r="J5" s="5" t="inlineStr">
        <is>
          <t>Tir</t>
        </is>
      </c>
      <c r="K5" s="5" t="inlineStr">
        <is>
          <t>Ons</t>
        </is>
      </c>
      <c r="L5" s="5" t="inlineStr">
        <is>
          <t>Tor</t>
        </is>
      </c>
      <c r="M5" s="5" t="inlineStr">
        <is>
          <t>Fre</t>
        </is>
      </c>
      <c r="N5" s="5" t="inlineStr">
        <is>
          <t>Lør</t>
        </is>
      </c>
      <c r="O5" s="5" t="inlineStr">
        <is>
          <t>Søn</t>
        </is>
      </c>
      <c r="P5" s="5" t="inlineStr">
        <is>
          <t>Man</t>
        </is>
      </c>
      <c r="Q5" s="5" t="inlineStr">
        <is>
          <t>Tir</t>
        </is>
      </c>
      <c r="R5" s="5" t="inlineStr">
        <is>
          <t>Ons</t>
        </is>
      </c>
      <c r="S5" s="5" t="inlineStr">
        <is>
          <t>Tor</t>
        </is>
      </c>
      <c r="T5" s="5" t="inlineStr">
        <is>
          <t>Fre</t>
        </is>
      </c>
      <c r="U5" s="5" t="inlineStr">
        <is>
          <t>Lør</t>
        </is>
      </c>
      <c r="V5" s="5" t="inlineStr">
        <is>
          <t>Søn</t>
        </is>
      </c>
      <c r="W5" s="5" t="inlineStr">
        <is>
          <t>Man</t>
        </is>
      </c>
      <c r="X5" s="5" t="inlineStr">
        <is>
          <t>Tir</t>
        </is>
      </c>
      <c r="Y5" s="5" t="inlineStr">
        <is>
          <t>Ons</t>
        </is>
      </c>
      <c r="Z5" s="5" t="inlineStr">
        <is>
          <t>Tor</t>
        </is>
      </c>
      <c r="AA5" s="5" t="inlineStr">
        <is>
          <t>Fre</t>
        </is>
      </c>
      <c r="AB5" s="5" t="inlineStr">
        <is>
          <t>Lør</t>
        </is>
      </c>
      <c r="AC5" s="5" t="inlineStr">
        <is>
          <t>Søn</t>
        </is>
      </c>
      <c r="AD5" s="5" t="inlineStr">
        <is>
          <t>Man</t>
        </is>
      </c>
      <c r="AE5" s="5" t="inlineStr">
        <is>
          <t>Tir</t>
        </is>
      </c>
      <c r="AF5" s="5" t="inlineStr">
        <is>
          <t>Ons</t>
        </is>
      </c>
      <c r="AG5" s="5" t="inlineStr">
        <is>
          <t>Tor</t>
        </is>
      </c>
      <c r="AH5" s="5" t="inlineStr">
        <is>
          <t>Fre</t>
        </is>
      </c>
      <c r="AI5" s="5" t="inlineStr">
        <is>
          <t>Lør</t>
        </is>
      </c>
      <c r="AJ5" s="5" t="inlineStr">
        <is>
          <t>Søn</t>
        </is>
      </c>
      <c r="AK5" s="5" t="inlineStr">
        <is>
          <t>Timer</t>
        </is>
      </c>
    </row>
    <row r="6">
      <c r="A6" s="6" t="n"/>
      <c r="B6" s="7">
        <f>$B$3+0</f>
        <v/>
      </c>
      <c r="C6" s="7">
        <f>$B$3+1</f>
        <v/>
      </c>
      <c r="D6" s="7">
        <f>$B$3+2</f>
        <v/>
      </c>
      <c r="E6" s="7">
        <f>$B$3+3</f>
        <v/>
      </c>
      <c r="F6" s="7">
        <f>$B$3+4</f>
        <v/>
      </c>
      <c r="G6" s="7">
        <f>$B$3+5</f>
        <v/>
      </c>
      <c r="H6" s="7">
        <f>$B$3+6</f>
        <v/>
      </c>
      <c r="I6" s="7">
        <f>$B$3+7</f>
        <v/>
      </c>
      <c r="J6" s="7">
        <f>$B$3+8</f>
        <v/>
      </c>
      <c r="K6" s="7">
        <f>$B$3+9</f>
        <v/>
      </c>
      <c r="L6" s="7">
        <f>$B$3+10</f>
        <v/>
      </c>
      <c r="M6" s="7">
        <f>$B$3+11</f>
        <v/>
      </c>
      <c r="N6" s="7">
        <f>$B$3+12</f>
        <v/>
      </c>
      <c r="O6" s="7">
        <f>$B$3+13</f>
        <v/>
      </c>
      <c r="P6" s="7">
        <f>$B$3+14</f>
        <v/>
      </c>
      <c r="Q6" s="7">
        <f>$B$3+15</f>
        <v/>
      </c>
      <c r="R6" s="7">
        <f>$B$3+16</f>
        <v/>
      </c>
      <c r="S6" s="7">
        <f>$B$3+17</f>
        <v/>
      </c>
      <c r="T6" s="7">
        <f>$B$3+18</f>
        <v/>
      </c>
      <c r="U6" s="7">
        <f>$B$3+19</f>
        <v/>
      </c>
      <c r="V6" s="7">
        <f>$B$3+20</f>
        <v/>
      </c>
      <c r="W6" s="7">
        <f>$B$3+21</f>
        <v/>
      </c>
      <c r="X6" s="7">
        <f>$B$3+22</f>
        <v/>
      </c>
      <c r="Y6" s="7">
        <f>$B$3+23</f>
        <v/>
      </c>
      <c r="Z6" s="7">
        <f>$B$3+24</f>
        <v/>
      </c>
      <c r="AA6" s="7">
        <f>$B$3+25</f>
        <v/>
      </c>
      <c r="AB6" s="7">
        <f>$B$3+26</f>
        <v/>
      </c>
      <c r="AC6" s="7">
        <f>$B$3+27</f>
        <v/>
      </c>
      <c r="AD6" s="7">
        <f>$B$3+28</f>
        <v/>
      </c>
      <c r="AE6" s="7">
        <f>$B$3+29</f>
        <v/>
      </c>
      <c r="AF6" s="7">
        <f>$B$3+30</f>
        <v/>
      </c>
      <c r="AG6" s="7">
        <f>$B$3+31</f>
        <v/>
      </c>
      <c r="AH6" s="7">
        <f>$B$3+32</f>
        <v/>
      </c>
      <c r="AI6" s="7">
        <f>$B$3+33</f>
        <v/>
      </c>
      <c r="AJ6" s="7">
        <f>$B$3+34</f>
        <v/>
      </c>
      <c r="AK6" s="6" t="n"/>
    </row>
    <row r="7">
      <c r="A7" s="8" t="n"/>
      <c r="B7" s="9" t="n"/>
      <c r="C7" s="9" t="n"/>
      <c r="D7" s="9" t="n"/>
      <c r="E7" s="9" t="n"/>
      <c r="F7" s="9" t="n"/>
      <c r="G7" s="10" t="n"/>
      <c r="H7" s="10" t="n"/>
      <c r="I7" s="9" t="n"/>
      <c r="J7" s="9" t="n"/>
      <c r="K7" s="9" t="n"/>
      <c r="L7" s="9" t="n"/>
      <c r="M7" s="9" t="n"/>
      <c r="N7" s="10" t="n"/>
      <c r="O7" s="10" t="n"/>
      <c r="P7" s="9" t="n"/>
      <c r="Q7" s="9" t="n"/>
      <c r="R7" s="9" t="n"/>
      <c r="S7" s="9" t="n"/>
      <c r="T7" s="9" t="n"/>
      <c r="U7" s="10" t="n"/>
      <c r="V7" s="10" t="n"/>
      <c r="W7" s="9" t="n"/>
      <c r="X7" s="9" t="n"/>
      <c r="Y7" s="9" t="n"/>
      <c r="Z7" s="9" t="n"/>
      <c r="AA7" s="9" t="n"/>
      <c r="AB7" s="10" t="n"/>
      <c r="AC7" s="10" t="n"/>
      <c r="AD7" s="9" t="n"/>
      <c r="AE7" s="9" t="n"/>
      <c r="AF7" s="9" t="n"/>
      <c r="AG7" s="9" t="n"/>
      <c r="AH7" s="9" t="n"/>
      <c r="AI7" s="10" t="n"/>
      <c r="AJ7" s="10" t="n"/>
      <c r="AK7" s="11">
        <f>SUMPRODUCT(SUMIF(Vagtkoder!$A$5:$A$40,B7:AJ7,Vagtkoder!$E$5:$E$40))</f>
        <v/>
      </c>
    </row>
    <row r="8">
      <c r="A8" s="8" t="n"/>
      <c r="B8" s="9" t="n"/>
      <c r="C8" s="9" t="n"/>
      <c r="D8" s="9" t="n"/>
      <c r="E8" s="9" t="n"/>
      <c r="F8" s="9" t="n"/>
      <c r="G8" s="10" t="n"/>
      <c r="H8" s="10" t="n"/>
      <c r="I8" s="9" t="n"/>
      <c r="J8" s="9" t="n"/>
      <c r="K8" s="9" t="n"/>
      <c r="L8" s="9" t="n"/>
      <c r="M8" s="9" t="n"/>
      <c r="N8" s="10" t="n"/>
      <c r="O8" s="10" t="n"/>
      <c r="P8" s="9" t="n"/>
      <c r="Q8" s="9" t="n"/>
      <c r="R8" s="9" t="n"/>
      <c r="S8" s="9" t="n"/>
      <c r="T8" s="9" t="n"/>
      <c r="U8" s="10" t="n"/>
      <c r="V8" s="10" t="n"/>
      <c r="W8" s="9" t="n"/>
      <c r="X8" s="9" t="n"/>
      <c r="Y8" s="9" t="n"/>
      <c r="Z8" s="9" t="n"/>
      <c r="AA8" s="9" t="n"/>
      <c r="AB8" s="10" t="n"/>
      <c r="AC8" s="10" t="n"/>
      <c r="AD8" s="9" t="n"/>
      <c r="AE8" s="9" t="n"/>
      <c r="AF8" s="9" t="n"/>
      <c r="AG8" s="9" t="n"/>
      <c r="AH8" s="9" t="n"/>
      <c r="AI8" s="10" t="n"/>
      <c r="AJ8" s="10" t="n"/>
      <c r="AK8" s="11">
        <f>SUMPRODUCT(SUMIF(Vagtkoder!$A$5:$A$40,B8:AJ8,Vagtkoder!$E$5:$E$40))</f>
        <v/>
      </c>
    </row>
    <row r="9">
      <c r="A9" s="8" t="n"/>
      <c r="B9" s="9" t="n"/>
      <c r="C9" s="9" t="n"/>
      <c r="D9" s="9" t="n"/>
      <c r="E9" s="9" t="n"/>
      <c r="F9" s="9" t="n"/>
      <c r="G9" s="10" t="n"/>
      <c r="H9" s="10" t="n"/>
      <c r="I9" s="9" t="n"/>
      <c r="J9" s="9" t="n"/>
      <c r="K9" s="9" t="n"/>
      <c r="L9" s="9" t="n"/>
      <c r="M9" s="9" t="n"/>
      <c r="N9" s="10" t="n"/>
      <c r="O9" s="10" t="n"/>
      <c r="P9" s="9" t="n"/>
      <c r="Q9" s="9" t="n"/>
      <c r="R9" s="9" t="n"/>
      <c r="S9" s="9" t="n"/>
      <c r="T9" s="9" t="n"/>
      <c r="U9" s="10" t="n"/>
      <c r="V9" s="10" t="n"/>
      <c r="W9" s="9" t="n"/>
      <c r="X9" s="9" t="n"/>
      <c r="Y9" s="9" t="n"/>
      <c r="Z9" s="9" t="n"/>
      <c r="AA9" s="9" t="n"/>
      <c r="AB9" s="10" t="n"/>
      <c r="AC9" s="10" t="n"/>
      <c r="AD9" s="9" t="n"/>
      <c r="AE9" s="9" t="n"/>
      <c r="AF9" s="9" t="n"/>
      <c r="AG9" s="9" t="n"/>
      <c r="AH9" s="9" t="n"/>
      <c r="AI9" s="10" t="n"/>
      <c r="AJ9" s="10" t="n"/>
      <c r="AK9" s="11">
        <f>SUMPRODUCT(SUMIF(Vagtkoder!$A$5:$A$40,B9:AJ9,Vagtkoder!$E$5:$E$40))</f>
        <v/>
      </c>
    </row>
    <row r="10">
      <c r="A10" s="8" t="n"/>
      <c r="B10" s="9" t="n"/>
      <c r="C10" s="9" t="n"/>
      <c r="D10" s="9" t="n"/>
      <c r="E10" s="9" t="n"/>
      <c r="F10" s="9" t="n"/>
      <c r="G10" s="10" t="n"/>
      <c r="H10" s="10" t="n"/>
      <c r="I10" s="9" t="n"/>
      <c r="J10" s="9" t="n"/>
      <c r="K10" s="9" t="n"/>
      <c r="L10" s="9" t="n"/>
      <c r="M10" s="9" t="n"/>
      <c r="N10" s="10" t="n"/>
      <c r="O10" s="10" t="n"/>
      <c r="P10" s="9" t="n"/>
      <c r="Q10" s="9" t="n"/>
      <c r="R10" s="9" t="n"/>
      <c r="S10" s="9" t="n"/>
      <c r="T10" s="9" t="n"/>
      <c r="U10" s="10" t="n"/>
      <c r="V10" s="10" t="n"/>
      <c r="W10" s="9" t="n"/>
      <c r="X10" s="9" t="n"/>
      <c r="Y10" s="9" t="n"/>
      <c r="Z10" s="9" t="n"/>
      <c r="AA10" s="9" t="n"/>
      <c r="AB10" s="10" t="n"/>
      <c r="AC10" s="10" t="n"/>
      <c r="AD10" s="9" t="n"/>
      <c r="AE10" s="9" t="n"/>
      <c r="AF10" s="9" t="n"/>
      <c r="AG10" s="9" t="n"/>
      <c r="AH10" s="9" t="n"/>
      <c r="AI10" s="10" t="n"/>
      <c r="AJ10" s="10" t="n"/>
      <c r="AK10" s="11">
        <f>SUMPRODUCT(SUMIF(Vagtkoder!$A$5:$A$40,B10:AJ10,Vagtkoder!$E$5:$E$40))</f>
        <v/>
      </c>
    </row>
    <row r="11">
      <c r="A11" s="8" t="n"/>
      <c r="B11" s="9" t="n"/>
      <c r="C11" s="9" t="n"/>
      <c r="D11" s="9" t="n"/>
      <c r="E11" s="9" t="n"/>
      <c r="F11" s="9" t="n"/>
      <c r="G11" s="10" t="n"/>
      <c r="H11" s="10" t="n"/>
      <c r="I11" s="9" t="n"/>
      <c r="J11" s="9" t="n"/>
      <c r="K11" s="9" t="n"/>
      <c r="L11" s="9" t="n"/>
      <c r="M11" s="9" t="n"/>
      <c r="N11" s="10" t="n"/>
      <c r="O11" s="10" t="n"/>
      <c r="P11" s="9" t="n"/>
      <c r="Q11" s="9" t="n"/>
      <c r="R11" s="9" t="n"/>
      <c r="S11" s="9" t="n"/>
      <c r="T11" s="9" t="n"/>
      <c r="U11" s="10" t="n"/>
      <c r="V11" s="10" t="n"/>
      <c r="W11" s="9" t="n"/>
      <c r="X11" s="9" t="n"/>
      <c r="Y11" s="9" t="n"/>
      <c r="Z11" s="9" t="n"/>
      <c r="AA11" s="9" t="n"/>
      <c r="AB11" s="10" t="n"/>
      <c r="AC11" s="10" t="n"/>
      <c r="AD11" s="9" t="n"/>
      <c r="AE11" s="9" t="n"/>
      <c r="AF11" s="9" t="n"/>
      <c r="AG11" s="9" t="n"/>
      <c r="AH11" s="9" t="n"/>
      <c r="AI11" s="10" t="n"/>
      <c r="AJ11" s="10" t="n"/>
      <c r="AK11" s="11">
        <f>SUMPRODUCT(SUMIF(Vagtkoder!$A$5:$A$40,B11:AJ11,Vagtkoder!$E$5:$E$40))</f>
        <v/>
      </c>
    </row>
    <row r="12">
      <c r="A12" s="8" t="n"/>
      <c r="B12" s="9" t="n"/>
      <c r="C12" s="9" t="n"/>
      <c r="D12" s="9" t="n"/>
      <c r="E12" s="9" t="n"/>
      <c r="F12" s="9" t="n"/>
      <c r="G12" s="10" t="n"/>
      <c r="H12" s="10" t="n"/>
      <c r="I12" s="9" t="n"/>
      <c r="J12" s="9" t="n"/>
      <c r="K12" s="9" t="n"/>
      <c r="L12" s="9" t="n"/>
      <c r="M12" s="9" t="n"/>
      <c r="N12" s="10" t="n"/>
      <c r="O12" s="10" t="n"/>
      <c r="P12" s="9" t="n"/>
      <c r="Q12" s="9" t="n"/>
      <c r="R12" s="9" t="n"/>
      <c r="S12" s="9" t="n"/>
      <c r="T12" s="9" t="n"/>
      <c r="U12" s="10" t="n"/>
      <c r="V12" s="10" t="n"/>
      <c r="W12" s="9" t="n"/>
      <c r="X12" s="9" t="n"/>
      <c r="Y12" s="9" t="n"/>
      <c r="Z12" s="9" t="n"/>
      <c r="AA12" s="9" t="n"/>
      <c r="AB12" s="10" t="n"/>
      <c r="AC12" s="10" t="n"/>
      <c r="AD12" s="9" t="n"/>
      <c r="AE12" s="9" t="n"/>
      <c r="AF12" s="9" t="n"/>
      <c r="AG12" s="9" t="n"/>
      <c r="AH12" s="9" t="n"/>
      <c r="AI12" s="10" t="n"/>
      <c r="AJ12" s="10" t="n"/>
      <c r="AK12" s="11">
        <f>SUMPRODUCT(SUMIF(Vagtkoder!$A$5:$A$40,B12:AJ12,Vagtkoder!$E$5:$E$40))</f>
        <v/>
      </c>
    </row>
    <row r="13">
      <c r="A13" s="8" t="n"/>
      <c r="B13" s="9" t="n"/>
      <c r="C13" s="9" t="n"/>
      <c r="D13" s="9" t="n"/>
      <c r="E13" s="9" t="n"/>
      <c r="F13" s="9" t="n"/>
      <c r="G13" s="10" t="n"/>
      <c r="H13" s="10" t="n"/>
      <c r="I13" s="9" t="n"/>
      <c r="J13" s="9" t="n"/>
      <c r="K13" s="9" t="n"/>
      <c r="L13" s="9" t="n"/>
      <c r="M13" s="9" t="n"/>
      <c r="N13" s="10" t="n"/>
      <c r="O13" s="10" t="n"/>
      <c r="P13" s="9" t="n"/>
      <c r="Q13" s="9" t="n"/>
      <c r="R13" s="9" t="n"/>
      <c r="S13" s="9" t="n"/>
      <c r="T13" s="9" t="n"/>
      <c r="U13" s="10" t="n"/>
      <c r="V13" s="10" t="n"/>
      <c r="W13" s="9" t="n"/>
      <c r="X13" s="9" t="n"/>
      <c r="Y13" s="9" t="n"/>
      <c r="Z13" s="9" t="n"/>
      <c r="AA13" s="9" t="n"/>
      <c r="AB13" s="10" t="n"/>
      <c r="AC13" s="10" t="n"/>
      <c r="AD13" s="9" t="n"/>
      <c r="AE13" s="9" t="n"/>
      <c r="AF13" s="9" t="n"/>
      <c r="AG13" s="9" t="n"/>
      <c r="AH13" s="9" t="n"/>
      <c r="AI13" s="10" t="n"/>
      <c r="AJ13" s="10" t="n"/>
      <c r="AK13" s="11">
        <f>SUMPRODUCT(SUMIF(Vagtkoder!$A$5:$A$40,B13:AJ13,Vagtkoder!$E$5:$E$40))</f>
        <v/>
      </c>
    </row>
    <row r="14">
      <c r="A14" s="8" t="n"/>
      <c r="B14" s="9" t="n"/>
      <c r="C14" s="9" t="n"/>
      <c r="D14" s="9" t="n"/>
      <c r="E14" s="9" t="n"/>
      <c r="F14" s="9" t="n"/>
      <c r="G14" s="10" t="n"/>
      <c r="H14" s="10" t="n"/>
      <c r="I14" s="9" t="n"/>
      <c r="J14" s="9" t="n"/>
      <c r="K14" s="9" t="n"/>
      <c r="L14" s="9" t="n"/>
      <c r="M14" s="9" t="n"/>
      <c r="N14" s="10" t="n"/>
      <c r="O14" s="10" t="n"/>
      <c r="P14" s="9" t="n"/>
      <c r="Q14" s="9" t="n"/>
      <c r="R14" s="9" t="n"/>
      <c r="S14" s="9" t="n"/>
      <c r="T14" s="9" t="n"/>
      <c r="U14" s="10" t="n"/>
      <c r="V14" s="10" t="n"/>
      <c r="W14" s="9" t="n"/>
      <c r="X14" s="9" t="n"/>
      <c r="Y14" s="9" t="n"/>
      <c r="Z14" s="9" t="n"/>
      <c r="AA14" s="9" t="n"/>
      <c r="AB14" s="10" t="n"/>
      <c r="AC14" s="10" t="n"/>
      <c r="AD14" s="9" t="n"/>
      <c r="AE14" s="9" t="n"/>
      <c r="AF14" s="9" t="n"/>
      <c r="AG14" s="9" t="n"/>
      <c r="AH14" s="9" t="n"/>
      <c r="AI14" s="10" t="n"/>
      <c r="AJ14" s="10" t="n"/>
      <c r="AK14" s="11">
        <f>SUMPRODUCT(SUMIF(Vagtkoder!$A$5:$A$40,B14:AJ14,Vagtkoder!$E$5:$E$40))</f>
        <v/>
      </c>
    </row>
    <row r="15">
      <c r="A15" s="8" t="n"/>
      <c r="B15" s="9" t="n"/>
      <c r="C15" s="9" t="n"/>
      <c r="D15" s="9" t="n"/>
      <c r="E15" s="9" t="n"/>
      <c r="F15" s="9" t="n"/>
      <c r="G15" s="10" t="n"/>
      <c r="H15" s="10" t="n"/>
      <c r="I15" s="9" t="n"/>
      <c r="J15" s="9" t="n"/>
      <c r="K15" s="9" t="n"/>
      <c r="L15" s="9" t="n"/>
      <c r="M15" s="9" t="n"/>
      <c r="N15" s="10" t="n"/>
      <c r="O15" s="10" t="n"/>
      <c r="P15" s="9" t="n"/>
      <c r="Q15" s="9" t="n"/>
      <c r="R15" s="9" t="n"/>
      <c r="S15" s="9" t="n"/>
      <c r="T15" s="9" t="n"/>
      <c r="U15" s="10" t="n"/>
      <c r="V15" s="10" t="n"/>
      <c r="W15" s="9" t="n"/>
      <c r="X15" s="9" t="n"/>
      <c r="Y15" s="9" t="n"/>
      <c r="Z15" s="9" t="n"/>
      <c r="AA15" s="9" t="n"/>
      <c r="AB15" s="10" t="n"/>
      <c r="AC15" s="10" t="n"/>
      <c r="AD15" s="9" t="n"/>
      <c r="AE15" s="9" t="n"/>
      <c r="AF15" s="9" t="n"/>
      <c r="AG15" s="9" t="n"/>
      <c r="AH15" s="9" t="n"/>
      <c r="AI15" s="10" t="n"/>
      <c r="AJ15" s="10" t="n"/>
      <c r="AK15" s="11">
        <f>SUMPRODUCT(SUMIF(Vagtkoder!$A$5:$A$40,B15:AJ15,Vagtkoder!$E$5:$E$40))</f>
        <v/>
      </c>
    </row>
    <row r="16">
      <c r="A16" s="8" t="n"/>
      <c r="B16" s="9" t="n"/>
      <c r="C16" s="9" t="n"/>
      <c r="D16" s="9" t="n"/>
      <c r="E16" s="9" t="n"/>
      <c r="F16" s="9" t="n"/>
      <c r="G16" s="10" t="n"/>
      <c r="H16" s="10" t="n"/>
      <c r="I16" s="9" t="n"/>
      <c r="J16" s="9" t="n"/>
      <c r="K16" s="9" t="n"/>
      <c r="L16" s="9" t="n"/>
      <c r="M16" s="9" t="n"/>
      <c r="N16" s="10" t="n"/>
      <c r="O16" s="10" t="n"/>
      <c r="P16" s="9" t="n"/>
      <c r="Q16" s="9" t="n"/>
      <c r="R16" s="9" t="n"/>
      <c r="S16" s="9" t="n"/>
      <c r="T16" s="9" t="n"/>
      <c r="U16" s="10" t="n"/>
      <c r="V16" s="10" t="n"/>
      <c r="W16" s="9" t="n"/>
      <c r="X16" s="9" t="n"/>
      <c r="Y16" s="9" t="n"/>
      <c r="Z16" s="9" t="n"/>
      <c r="AA16" s="9" t="n"/>
      <c r="AB16" s="10" t="n"/>
      <c r="AC16" s="10" t="n"/>
      <c r="AD16" s="9" t="n"/>
      <c r="AE16" s="9" t="n"/>
      <c r="AF16" s="9" t="n"/>
      <c r="AG16" s="9" t="n"/>
      <c r="AH16" s="9" t="n"/>
      <c r="AI16" s="10" t="n"/>
      <c r="AJ16" s="10" t="n"/>
      <c r="AK16" s="11">
        <f>SUMPRODUCT(SUMIF(Vagtkoder!$A$5:$A$40,B16:AJ16,Vagtkoder!$E$5:$E$40))</f>
        <v/>
      </c>
    </row>
    <row r="17">
      <c r="A17" s="8" t="n"/>
      <c r="B17" s="9" t="n"/>
      <c r="C17" s="9" t="n"/>
      <c r="D17" s="9" t="n"/>
      <c r="E17" s="9" t="n"/>
      <c r="F17" s="9" t="n"/>
      <c r="G17" s="10" t="n"/>
      <c r="H17" s="10" t="n"/>
      <c r="I17" s="9" t="n"/>
      <c r="J17" s="9" t="n"/>
      <c r="K17" s="9" t="n"/>
      <c r="L17" s="9" t="n"/>
      <c r="M17" s="9" t="n"/>
      <c r="N17" s="10" t="n"/>
      <c r="O17" s="10" t="n"/>
      <c r="P17" s="9" t="n"/>
      <c r="Q17" s="9" t="n"/>
      <c r="R17" s="9" t="n"/>
      <c r="S17" s="9" t="n"/>
      <c r="T17" s="9" t="n"/>
      <c r="U17" s="10" t="n"/>
      <c r="V17" s="10" t="n"/>
      <c r="W17" s="9" t="n"/>
      <c r="X17" s="9" t="n"/>
      <c r="Y17" s="9" t="n"/>
      <c r="Z17" s="9" t="n"/>
      <c r="AA17" s="9" t="n"/>
      <c r="AB17" s="10" t="n"/>
      <c r="AC17" s="10" t="n"/>
      <c r="AD17" s="9" t="n"/>
      <c r="AE17" s="9" t="n"/>
      <c r="AF17" s="9" t="n"/>
      <c r="AG17" s="9" t="n"/>
      <c r="AH17" s="9" t="n"/>
      <c r="AI17" s="10" t="n"/>
      <c r="AJ17" s="10" t="n"/>
      <c r="AK17" s="11">
        <f>SUMPRODUCT(SUMIF(Vagtkoder!$A$5:$A$40,B17:AJ17,Vagtkoder!$E$5:$E$40))</f>
        <v/>
      </c>
    </row>
    <row r="18">
      <c r="A18" s="8" t="n"/>
      <c r="B18" s="9" t="n"/>
      <c r="C18" s="9" t="n"/>
      <c r="D18" s="9" t="n"/>
      <c r="E18" s="9" t="n"/>
      <c r="F18" s="9" t="n"/>
      <c r="G18" s="10" t="n"/>
      <c r="H18" s="10" t="n"/>
      <c r="I18" s="9" t="n"/>
      <c r="J18" s="9" t="n"/>
      <c r="K18" s="9" t="n"/>
      <c r="L18" s="9" t="n"/>
      <c r="M18" s="9" t="n"/>
      <c r="N18" s="10" t="n"/>
      <c r="O18" s="10" t="n"/>
      <c r="P18" s="9" t="n"/>
      <c r="Q18" s="9" t="n"/>
      <c r="R18" s="9" t="n"/>
      <c r="S18" s="9" t="n"/>
      <c r="T18" s="9" t="n"/>
      <c r="U18" s="10" t="n"/>
      <c r="V18" s="10" t="n"/>
      <c r="W18" s="9" t="n"/>
      <c r="X18" s="9" t="n"/>
      <c r="Y18" s="9" t="n"/>
      <c r="Z18" s="9" t="n"/>
      <c r="AA18" s="9" t="n"/>
      <c r="AB18" s="10" t="n"/>
      <c r="AC18" s="10" t="n"/>
      <c r="AD18" s="9" t="n"/>
      <c r="AE18" s="9" t="n"/>
      <c r="AF18" s="9" t="n"/>
      <c r="AG18" s="9" t="n"/>
      <c r="AH18" s="9" t="n"/>
      <c r="AI18" s="10" t="n"/>
      <c r="AJ18" s="10" t="n"/>
      <c r="AK18" s="11">
        <f>SUMPRODUCT(SUMIF(Vagtkoder!$A$5:$A$40,B18:AJ18,Vagtkoder!$E$5:$E$40))</f>
        <v/>
      </c>
    </row>
    <row r="19">
      <c r="A19" s="8" t="n"/>
      <c r="B19" s="9" t="n"/>
      <c r="C19" s="9" t="n"/>
      <c r="D19" s="9" t="n"/>
      <c r="E19" s="9" t="n"/>
      <c r="F19" s="9" t="n"/>
      <c r="G19" s="10" t="n"/>
      <c r="H19" s="10" t="n"/>
      <c r="I19" s="9" t="n"/>
      <c r="J19" s="9" t="n"/>
      <c r="K19" s="9" t="n"/>
      <c r="L19" s="9" t="n"/>
      <c r="M19" s="9" t="n"/>
      <c r="N19" s="10" t="n"/>
      <c r="O19" s="10" t="n"/>
      <c r="P19" s="9" t="n"/>
      <c r="Q19" s="9" t="n"/>
      <c r="R19" s="9" t="n"/>
      <c r="S19" s="9" t="n"/>
      <c r="T19" s="9" t="n"/>
      <c r="U19" s="10" t="n"/>
      <c r="V19" s="10" t="n"/>
      <c r="W19" s="9" t="n"/>
      <c r="X19" s="9" t="n"/>
      <c r="Y19" s="9" t="n"/>
      <c r="Z19" s="9" t="n"/>
      <c r="AA19" s="9" t="n"/>
      <c r="AB19" s="10" t="n"/>
      <c r="AC19" s="10" t="n"/>
      <c r="AD19" s="9" t="n"/>
      <c r="AE19" s="9" t="n"/>
      <c r="AF19" s="9" t="n"/>
      <c r="AG19" s="9" t="n"/>
      <c r="AH19" s="9" t="n"/>
      <c r="AI19" s="10" t="n"/>
      <c r="AJ19" s="10" t="n"/>
      <c r="AK19" s="11">
        <f>SUMPRODUCT(SUMIF(Vagtkoder!$A$5:$A$40,B19:AJ19,Vagtkoder!$E$5:$E$40))</f>
        <v/>
      </c>
    </row>
    <row r="20">
      <c r="A20" s="8" t="n"/>
      <c r="B20" s="9" t="n"/>
      <c r="C20" s="9" t="n"/>
      <c r="D20" s="9" t="n"/>
      <c r="E20" s="9" t="n"/>
      <c r="F20" s="9" t="n"/>
      <c r="G20" s="10" t="n"/>
      <c r="H20" s="10" t="n"/>
      <c r="I20" s="9" t="n"/>
      <c r="J20" s="9" t="n"/>
      <c r="K20" s="9" t="n"/>
      <c r="L20" s="9" t="n"/>
      <c r="M20" s="9" t="n"/>
      <c r="N20" s="10" t="n"/>
      <c r="O20" s="10" t="n"/>
      <c r="P20" s="9" t="n"/>
      <c r="Q20" s="9" t="n"/>
      <c r="R20" s="9" t="n"/>
      <c r="S20" s="9" t="n"/>
      <c r="T20" s="9" t="n"/>
      <c r="U20" s="10" t="n"/>
      <c r="V20" s="10" t="n"/>
      <c r="W20" s="9" t="n"/>
      <c r="X20" s="9" t="n"/>
      <c r="Y20" s="9" t="n"/>
      <c r="Z20" s="9" t="n"/>
      <c r="AA20" s="9" t="n"/>
      <c r="AB20" s="10" t="n"/>
      <c r="AC20" s="10" t="n"/>
      <c r="AD20" s="9" t="n"/>
      <c r="AE20" s="9" t="n"/>
      <c r="AF20" s="9" t="n"/>
      <c r="AG20" s="9" t="n"/>
      <c r="AH20" s="9" t="n"/>
      <c r="AI20" s="10" t="n"/>
      <c r="AJ20" s="10" t="n"/>
      <c r="AK20" s="11">
        <f>SUMPRODUCT(SUMIF(Vagtkoder!$A$5:$A$40,B20:AJ20,Vagtkoder!$E$5:$E$40))</f>
        <v/>
      </c>
    </row>
    <row r="21">
      <c r="A21" s="8" t="n"/>
      <c r="B21" s="9" t="n"/>
      <c r="C21" s="9" t="n"/>
      <c r="D21" s="9" t="n"/>
      <c r="E21" s="9" t="n"/>
      <c r="F21" s="9" t="n"/>
      <c r="G21" s="10" t="n"/>
      <c r="H21" s="10" t="n"/>
      <c r="I21" s="9" t="n"/>
      <c r="J21" s="9" t="n"/>
      <c r="K21" s="9" t="n"/>
      <c r="L21" s="9" t="n"/>
      <c r="M21" s="9" t="n"/>
      <c r="N21" s="10" t="n"/>
      <c r="O21" s="10" t="n"/>
      <c r="P21" s="9" t="n"/>
      <c r="Q21" s="9" t="n"/>
      <c r="R21" s="9" t="n"/>
      <c r="S21" s="9" t="n"/>
      <c r="T21" s="9" t="n"/>
      <c r="U21" s="10" t="n"/>
      <c r="V21" s="10" t="n"/>
      <c r="W21" s="9" t="n"/>
      <c r="X21" s="9" t="n"/>
      <c r="Y21" s="9" t="n"/>
      <c r="Z21" s="9" t="n"/>
      <c r="AA21" s="9" t="n"/>
      <c r="AB21" s="10" t="n"/>
      <c r="AC21" s="10" t="n"/>
      <c r="AD21" s="9" t="n"/>
      <c r="AE21" s="9" t="n"/>
      <c r="AF21" s="9" t="n"/>
      <c r="AG21" s="9" t="n"/>
      <c r="AH21" s="9" t="n"/>
      <c r="AI21" s="10" t="n"/>
      <c r="AJ21" s="10" t="n"/>
      <c r="AK21" s="11">
        <f>SUMPRODUCT(SUMIF(Vagtkoder!$A$5:$A$40,B21:AJ21,Vagtkoder!$E$5:$E$40))</f>
        <v/>
      </c>
    </row>
    <row r="22">
      <c r="A22" s="8" t="n"/>
      <c r="B22" s="9" t="n"/>
      <c r="C22" s="9" t="n"/>
      <c r="D22" s="9" t="n"/>
      <c r="E22" s="9" t="n"/>
      <c r="F22" s="9" t="n"/>
      <c r="G22" s="10" t="n"/>
      <c r="H22" s="10" t="n"/>
      <c r="I22" s="9" t="n"/>
      <c r="J22" s="9" t="n"/>
      <c r="K22" s="9" t="n"/>
      <c r="L22" s="9" t="n"/>
      <c r="M22" s="9" t="n"/>
      <c r="N22" s="10" t="n"/>
      <c r="O22" s="10" t="n"/>
      <c r="P22" s="9" t="n"/>
      <c r="Q22" s="9" t="n"/>
      <c r="R22" s="9" t="n"/>
      <c r="S22" s="9" t="n"/>
      <c r="T22" s="9" t="n"/>
      <c r="U22" s="10" t="n"/>
      <c r="V22" s="10" t="n"/>
      <c r="W22" s="9" t="n"/>
      <c r="X22" s="9" t="n"/>
      <c r="Y22" s="9" t="n"/>
      <c r="Z22" s="9" t="n"/>
      <c r="AA22" s="9" t="n"/>
      <c r="AB22" s="10" t="n"/>
      <c r="AC22" s="10" t="n"/>
      <c r="AD22" s="9" t="n"/>
      <c r="AE22" s="9" t="n"/>
      <c r="AF22" s="9" t="n"/>
      <c r="AG22" s="9" t="n"/>
      <c r="AH22" s="9" t="n"/>
      <c r="AI22" s="10" t="n"/>
      <c r="AJ22" s="10" t="n"/>
      <c r="AK22" s="11">
        <f>SUMPRODUCT(SUMIF(Vagtkoder!$A$5:$A$40,B22:AJ22,Vagtkoder!$E$5:$E$40))</f>
        <v/>
      </c>
    </row>
    <row r="23">
      <c r="A23" s="8" t="n"/>
      <c r="B23" s="9" t="n"/>
      <c r="C23" s="9" t="n"/>
      <c r="D23" s="9" t="n"/>
      <c r="E23" s="9" t="n"/>
      <c r="F23" s="9" t="n"/>
      <c r="G23" s="10" t="n"/>
      <c r="H23" s="10" t="n"/>
      <c r="I23" s="9" t="n"/>
      <c r="J23" s="9" t="n"/>
      <c r="K23" s="9" t="n"/>
      <c r="L23" s="9" t="n"/>
      <c r="M23" s="9" t="n"/>
      <c r="N23" s="10" t="n"/>
      <c r="O23" s="10" t="n"/>
      <c r="P23" s="9" t="n"/>
      <c r="Q23" s="9" t="n"/>
      <c r="R23" s="9" t="n"/>
      <c r="S23" s="9" t="n"/>
      <c r="T23" s="9" t="n"/>
      <c r="U23" s="10" t="n"/>
      <c r="V23" s="10" t="n"/>
      <c r="W23" s="9" t="n"/>
      <c r="X23" s="9" t="n"/>
      <c r="Y23" s="9" t="n"/>
      <c r="Z23" s="9" t="n"/>
      <c r="AA23" s="9" t="n"/>
      <c r="AB23" s="10" t="n"/>
      <c r="AC23" s="10" t="n"/>
      <c r="AD23" s="9" t="n"/>
      <c r="AE23" s="9" t="n"/>
      <c r="AF23" s="9" t="n"/>
      <c r="AG23" s="9" t="n"/>
      <c r="AH23" s="9" t="n"/>
      <c r="AI23" s="10" t="n"/>
      <c r="AJ23" s="10" t="n"/>
      <c r="AK23" s="11">
        <f>SUMPRODUCT(SUMIF(Vagtkoder!$A$5:$A$40,B23:AJ23,Vagtkoder!$E$5:$E$40))</f>
        <v/>
      </c>
    </row>
    <row r="24">
      <c r="A24" s="8" t="n"/>
      <c r="B24" s="9" t="n"/>
      <c r="C24" s="9" t="n"/>
      <c r="D24" s="9" t="n"/>
      <c r="E24" s="9" t="n"/>
      <c r="F24" s="9" t="n"/>
      <c r="G24" s="10" t="n"/>
      <c r="H24" s="10" t="n"/>
      <c r="I24" s="9" t="n"/>
      <c r="J24" s="9" t="n"/>
      <c r="K24" s="9" t="n"/>
      <c r="L24" s="9" t="n"/>
      <c r="M24" s="9" t="n"/>
      <c r="N24" s="10" t="n"/>
      <c r="O24" s="10" t="n"/>
      <c r="P24" s="9" t="n"/>
      <c r="Q24" s="9" t="n"/>
      <c r="R24" s="9" t="n"/>
      <c r="S24" s="9" t="n"/>
      <c r="T24" s="9" t="n"/>
      <c r="U24" s="10" t="n"/>
      <c r="V24" s="10" t="n"/>
      <c r="W24" s="9" t="n"/>
      <c r="X24" s="9" t="n"/>
      <c r="Y24" s="9" t="n"/>
      <c r="Z24" s="9" t="n"/>
      <c r="AA24" s="9" t="n"/>
      <c r="AB24" s="10" t="n"/>
      <c r="AC24" s="10" t="n"/>
      <c r="AD24" s="9" t="n"/>
      <c r="AE24" s="9" t="n"/>
      <c r="AF24" s="9" t="n"/>
      <c r="AG24" s="9" t="n"/>
      <c r="AH24" s="9" t="n"/>
      <c r="AI24" s="10" t="n"/>
      <c r="AJ24" s="10" t="n"/>
      <c r="AK24" s="11">
        <f>SUMPRODUCT(SUMIF(Vagtkoder!$A$5:$A$40,B24:AJ24,Vagtkoder!$E$5:$E$40))</f>
        <v/>
      </c>
    </row>
    <row r="25">
      <c r="A25" s="8" t="n"/>
      <c r="B25" s="9" t="n"/>
      <c r="C25" s="9" t="n"/>
      <c r="D25" s="9" t="n"/>
      <c r="E25" s="9" t="n"/>
      <c r="F25" s="9" t="n"/>
      <c r="G25" s="10" t="n"/>
      <c r="H25" s="10" t="n"/>
      <c r="I25" s="9" t="n"/>
      <c r="J25" s="9" t="n"/>
      <c r="K25" s="9" t="n"/>
      <c r="L25" s="9" t="n"/>
      <c r="M25" s="9" t="n"/>
      <c r="N25" s="10" t="n"/>
      <c r="O25" s="10" t="n"/>
      <c r="P25" s="9" t="n"/>
      <c r="Q25" s="9" t="n"/>
      <c r="R25" s="9" t="n"/>
      <c r="S25" s="9" t="n"/>
      <c r="T25" s="9" t="n"/>
      <c r="U25" s="10" t="n"/>
      <c r="V25" s="10" t="n"/>
      <c r="W25" s="9" t="n"/>
      <c r="X25" s="9" t="n"/>
      <c r="Y25" s="9" t="n"/>
      <c r="Z25" s="9" t="n"/>
      <c r="AA25" s="9" t="n"/>
      <c r="AB25" s="10" t="n"/>
      <c r="AC25" s="10" t="n"/>
      <c r="AD25" s="9" t="n"/>
      <c r="AE25" s="9" t="n"/>
      <c r="AF25" s="9" t="n"/>
      <c r="AG25" s="9" t="n"/>
      <c r="AH25" s="9" t="n"/>
      <c r="AI25" s="10" t="n"/>
      <c r="AJ25" s="10" t="n"/>
      <c r="AK25" s="11">
        <f>SUMPRODUCT(SUMIF(Vagtkoder!$A$5:$A$40,B25:AJ25,Vagtkoder!$E$5:$E$40))</f>
        <v/>
      </c>
    </row>
    <row r="26">
      <c r="A26" s="8" t="n"/>
      <c r="B26" s="9" t="n"/>
      <c r="C26" s="9" t="n"/>
      <c r="D26" s="9" t="n"/>
      <c r="E26" s="9" t="n"/>
      <c r="F26" s="9" t="n"/>
      <c r="G26" s="10" t="n"/>
      <c r="H26" s="10" t="n"/>
      <c r="I26" s="9" t="n"/>
      <c r="J26" s="9" t="n"/>
      <c r="K26" s="9" t="n"/>
      <c r="L26" s="9" t="n"/>
      <c r="M26" s="9" t="n"/>
      <c r="N26" s="10" t="n"/>
      <c r="O26" s="10" t="n"/>
      <c r="P26" s="9" t="n"/>
      <c r="Q26" s="9" t="n"/>
      <c r="R26" s="9" t="n"/>
      <c r="S26" s="9" t="n"/>
      <c r="T26" s="9" t="n"/>
      <c r="U26" s="10" t="n"/>
      <c r="V26" s="10" t="n"/>
      <c r="W26" s="9" t="n"/>
      <c r="X26" s="9" t="n"/>
      <c r="Y26" s="9" t="n"/>
      <c r="Z26" s="9" t="n"/>
      <c r="AA26" s="9" t="n"/>
      <c r="AB26" s="10" t="n"/>
      <c r="AC26" s="10" t="n"/>
      <c r="AD26" s="9" t="n"/>
      <c r="AE26" s="9" t="n"/>
      <c r="AF26" s="9" t="n"/>
      <c r="AG26" s="9" t="n"/>
      <c r="AH26" s="9" t="n"/>
      <c r="AI26" s="10" t="n"/>
      <c r="AJ26" s="10" t="n"/>
      <c r="AK26" s="11">
        <f>SUMPRODUCT(SUMIF(Vagtkoder!$A$5:$A$40,B26:AJ26,Vagtkoder!$E$5:$E$40))</f>
        <v/>
      </c>
    </row>
    <row r="27">
      <c r="A27" s="12" t="inlineStr">
        <is>
          <t>På arbejde pr. dag</t>
        </is>
      </c>
      <c r="B27" s="13">
        <f>COUNTIF(B7:B26,"D")+COUNTIF(B7:B26,"M")+COUNTIF(B7:B26,"A")+COUNTIF(B7:B26,"N")+COUNTIF(B7:B26,"K")</f>
        <v/>
      </c>
      <c r="C27" s="13">
        <f>COUNTIF(C7:C26,"D")+COUNTIF(C7:C26,"M")+COUNTIF(C7:C26,"A")+COUNTIF(C7:C26,"N")+COUNTIF(C7:C26,"K")</f>
        <v/>
      </c>
      <c r="D27" s="13">
        <f>COUNTIF(D7:D26,"D")+COUNTIF(D7:D26,"M")+COUNTIF(D7:D26,"A")+COUNTIF(D7:D26,"N")+COUNTIF(D7:D26,"K")</f>
        <v/>
      </c>
      <c r="E27" s="13">
        <f>COUNTIF(E7:E26,"D")+COUNTIF(E7:E26,"M")+COUNTIF(E7:E26,"A")+COUNTIF(E7:E26,"N")+COUNTIF(E7:E26,"K")</f>
        <v/>
      </c>
      <c r="F27" s="13">
        <f>COUNTIF(F7:F26,"D")+COUNTIF(F7:F26,"M")+COUNTIF(F7:F26,"A")+COUNTIF(F7:F26,"N")+COUNTIF(F7:F26,"K")</f>
        <v/>
      </c>
      <c r="G27" s="13">
        <f>COUNTIF(G7:G26,"D")+COUNTIF(G7:G26,"M")+COUNTIF(G7:G26,"A")+COUNTIF(G7:G26,"N")+COUNTIF(G7:G26,"K")</f>
        <v/>
      </c>
      <c r="H27" s="13">
        <f>COUNTIF(H7:H26,"D")+COUNTIF(H7:H26,"M")+COUNTIF(H7:H26,"A")+COUNTIF(H7:H26,"N")+COUNTIF(H7:H26,"K")</f>
        <v/>
      </c>
      <c r="I27" s="13">
        <f>COUNTIF(I7:I26,"D")+COUNTIF(I7:I26,"M")+COUNTIF(I7:I26,"A")+COUNTIF(I7:I26,"N")+COUNTIF(I7:I26,"K")</f>
        <v/>
      </c>
      <c r="J27" s="13">
        <f>COUNTIF(J7:J26,"D")+COUNTIF(J7:J26,"M")+COUNTIF(J7:J26,"A")+COUNTIF(J7:J26,"N")+COUNTIF(J7:J26,"K")</f>
        <v/>
      </c>
      <c r="K27" s="13">
        <f>COUNTIF(K7:K26,"D")+COUNTIF(K7:K26,"M")+COUNTIF(K7:K26,"A")+COUNTIF(K7:K26,"N")+COUNTIF(K7:K26,"K")</f>
        <v/>
      </c>
      <c r="L27" s="13">
        <f>COUNTIF(L7:L26,"D")+COUNTIF(L7:L26,"M")+COUNTIF(L7:L26,"A")+COUNTIF(L7:L26,"N")+COUNTIF(L7:L26,"K")</f>
        <v/>
      </c>
      <c r="M27" s="13">
        <f>COUNTIF(M7:M26,"D")+COUNTIF(M7:M26,"M")+COUNTIF(M7:M26,"A")+COUNTIF(M7:M26,"N")+COUNTIF(M7:M26,"K")</f>
        <v/>
      </c>
      <c r="N27" s="13">
        <f>COUNTIF(N7:N26,"D")+COUNTIF(N7:N26,"M")+COUNTIF(N7:N26,"A")+COUNTIF(N7:N26,"N")+COUNTIF(N7:N26,"K")</f>
        <v/>
      </c>
      <c r="O27" s="13">
        <f>COUNTIF(O7:O26,"D")+COUNTIF(O7:O26,"M")+COUNTIF(O7:O26,"A")+COUNTIF(O7:O26,"N")+COUNTIF(O7:O26,"K")</f>
        <v/>
      </c>
      <c r="P27" s="13">
        <f>COUNTIF(P7:P26,"D")+COUNTIF(P7:P26,"M")+COUNTIF(P7:P26,"A")+COUNTIF(P7:P26,"N")+COUNTIF(P7:P26,"K")</f>
        <v/>
      </c>
      <c r="Q27" s="13">
        <f>COUNTIF(Q7:Q26,"D")+COUNTIF(Q7:Q26,"M")+COUNTIF(Q7:Q26,"A")+COUNTIF(Q7:Q26,"N")+COUNTIF(Q7:Q26,"K")</f>
        <v/>
      </c>
      <c r="R27" s="13">
        <f>COUNTIF(R7:R26,"D")+COUNTIF(R7:R26,"M")+COUNTIF(R7:R26,"A")+COUNTIF(R7:R26,"N")+COUNTIF(R7:R26,"K")</f>
        <v/>
      </c>
      <c r="S27" s="13">
        <f>COUNTIF(S7:S26,"D")+COUNTIF(S7:S26,"M")+COUNTIF(S7:S26,"A")+COUNTIF(S7:S26,"N")+COUNTIF(S7:S26,"K")</f>
        <v/>
      </c>
      <c r="T27" s="13">
        <f>COUNTIF(T7:T26,"D")+COUNTIF(T7:T26,"M")+COUNTIF(T7:T26,"A")+COUNTIF(T7:T26,"N")+COUNTIF(T7:T26,"K")</f>
        <v/>
      </c>
      <c r="U27" s="13">
        <f>COUNTIF(U7:U26,"D")+COUNTIF(U7:U26,"M")+COUNTIF(U7:U26,"A")+COUNTIF(U7:U26,"N")+COUNTIF(U7:U26,"K")</f>
        <v/>
      </c>
      <c r="V27" s="13">
        <f>COUNTIF(V7:V26,"D")+COUNTIF(V7:V26,"M")+COUNTIF(V7:V26,"A")+COUNTIF(V7:V26,"N")+COUNTIF(V7:V26,"K")</f>
        <v/>
      </c>
      <c r="W27" s="13">
        <f>COUNTIF(W7:W26,"D")+COUNTIF(W7:W26,"M")+COUNTIF(W7:W26,"A")+COUNTIF(W7:W26,"N")+COUNTIF(W7:W26,"K")</f>
        <v/>
      </c>
      <c r="X27" s="13">
        <f>COUNTIF(X7:X26,"D")+COUNTIF(X7:X26,"M")+COUNTIF(X7:X26,"A")+COUNTIF(X7:X26,"N")+COUNTIF(X7:X26,"K")</f>
        <v/>
      </c>
      <c r="Y27" s="13">
        <f>COUNTIF(Y7:Y26,"D")+COUNTIF(Y7:Y26,"M")+COUNTIF(Y7:Y26,"A")+COUNTIF(Y7:Y26,"N")+COUNTIF(Y7:Y26,"K")</f>
        <v/>
      </c>
      <c r="Z27" s="13">
        <f>COUNTIF(Z7:Z26,"D")+COUNTIF(Z7:Z26,"M")+COUNTIF(Z7:Z26,"A")+COUNTIF(Z7:Z26,"N")+COUNTIF(Z7:Z26,"K")</f>
        <v/>
      </c>
      <c r="AA27" s="13">
        <f>COUNTIF(AA7:AA26,"D")+COUNTIF(AA7:AA26,"M")+COUNTIF(AA7:AA26,"A")+COUNTIF(AA7:AA26,"N")+COUNTIF(AA7:AA26,"K")</f>
        <v/>
      </c>
      <c r="AB27" s="13">
        <f>COUNTIF(AB7:AB26,"D")+COUNTIF(AB7:AB26,"M")+COUNTIF(AB7:AB26,"A")+COUNTIF(AB7:AB26,"N")+COUNTIF(AB7:AB26,"K")</f>
        <v/>
      </c>
      <c r="AC27" s="13">
        <f>COUNTIF(AC7:AC26,"D")+COUNTIF(AC7:AC26,"M")+COUNTIF(AC7:AC26,"A")+COUNTIF(AC7:AC26,"N")+COUNTIF(AC7:AC26,"K")</f>
        <v/>
      </c>
      <c r="AD27" s="13">
        <f>COUNTIF(AD7:AD26,"D")+COUNTIF(AD7:AD26,"M")+COUNTIF(AD7:AD26,"A")+COUNTIF(AD7:AD26,"N")+COUNTIF(AD7:AD26,"K")</f>
        <v/>
      </c>
      <c r="AE27" s="13">
        <f>COUNTIF(AE7:AE26,"D")+COUNTIF(AE7:AE26,"M")+COUNTIF(AE7:AE26,"A")+COUNTIF(AE7:AE26,"N")+COUNTIF(AE7:AE26,"K")</f>
        <v/>
      </c>
      <c r="AF27" s="13">
        <f>COUNTIF(AF7:AF26,"D")+COUNTIF(AF7:AF26,"M")+COUNTIF(AF7:AF26,"A")+COUNTIF(AF7:AF26,"N")+COUNTIF(AF7:AF26,"K")</f>
        <v/>
      </c>
      <c r="AG27" s="13">
        <f>COUNTIF(AG7:AG26,"D")+COUNTIF(AG7:AG26,"M")+COUNTIF(AG7:AG26,"A")+COUNTIF(AG7:AG26,"N")+COUNTIF(AG7:AG26,"K")</f>
        <v/>
      </c>
      <c r="AH27" s="13">
        <f>COUNTIF(AH7:AH26,"D")+COUNTIF(AH7:AH26,"M")+COUNTIF(AH7:AH26,"A")+COUNTIF(AH7:AH26,"N")+COUNTIF(AH7:AH26,"K")</f>
        <v/>
      </c>
      <c r="AI27" s="13">
        <f>COUNTIF(AI7:AI26,"D")+COUNTIF(AI7:AI26,"M")+COUNTIF(AI7:AI26,"A")+COUNTIF(AI7:AI26,"N")+COUNTIF(AI7:AI26,"K")</f>
        <v/>
      </c>
      <c r="AJ27" s="13">
        <f>COUNTIF(AJ7:AJ26,"D")+COUNTIF(AJ7:AJ26,"M")+COUNTIF(AJ7:AJ26,"A")+COUNTIF(AJ7:AJ26,"N")+COUNTIF(AJ7:AJ26,"K")</f>
        <v/>
      </c>
      <c r="AK27" s="14">
        <f>SUM(AK7:AK26)</f>
        <v/>
      </c>
    </row>
    <row r="29">
      <c r="A29" s="15" t="inlineStr">
        <is>
          <t>Gratis skabelon fra SimpelVagtplan.dk – lav vagtplanen online på simpelvagtplan.dk (ingen konto, print, PDF og Excel).</t>
        </is>
      </c>
    </row>
  </sheetData>
  <mergeCells count="5">
    <mergeCell ref="A1:T1"/>
    <mergeCell ref="A5:A6"/>
    <mergeCell ref="AK5:AK6"/>
    <mergeCell ref="A29:T29"/>
    <mergeCell ref="A2:T2"/>
  </mergeCells>
  <conditionalFormatting sqref="B7:AJ26">
    <cfRule type="expression" priority="1" dxfId="0">
      <formula>B7="D"</formula>
    </cfRule>
    <cfRule type="expression" priority="2" dxfId="1">
      <formula>B7="M"</formula>
    </cfRule>
    <cfRule type="expression" priority="3" dxfId="2">
      <formula>B7="A"</formula>
    </cfRule>
    <cfRule type="expression" priority="4" dxfId="3">
      <formula>B7="N"</formula>
    </cfRule>
    <cfRule type="expression" priority="5" dxfId="4">
      <formula>B7="F"</formula>
    </cfRule>
    <cfRule type="expression" priority="6" dxfId="5">
      <formula>B7="FE"</formula>
    </cfRule>
    <cfRule type="expression" priority="7" dxfId="6">
      <formula>B7="S"</formula>
    </cfRule>
  </conditionalFormatting>
  <dataValidations count="1">
    <dataValidation sqref="B7:AJ26" showDropDown="0" showInputMessage="0" showErrorMessage="0" allowBlank="1" type="list">
      <formula1>=Vagtkoder!$A$5:$A$40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8" customWidth="1" min="3" max="3"/>
    <col width="8" customWidth="1" min="4" max="4"/>
    <col width="8" customWidth="1" min="5" max="5"/>
  </cols>
  <sheetData>
    <row r="1" ht="26" customHeight="1">
      <c r="A1" s="1" t="inlineStr">
        <is>
          <t>Vagtkoder</t>
        </is>
      </c>
    </row>
    <row r="2">
      <c r="A2" s="2" t="inlineStr">
        <is>
          <t>Ret koder, tider og timetal her – timeberegningen i planen bruger denne tabel.</t>
        </is>
      </c>
    </row>
    <row r="4">
      <c r="A4" s="5" t="inlineStr">
        <is>
          <t>Kode</t>
        </is>
      </c>
      <c r="B4" s="5" t="inlineStr">
        <is>
          <t>Beskrivelse</t>
        </is>
      </c>
      <c r="C4" s="5" t="inlineStr">
        <is>
          <t>Fra</t>
        </is>
      </c>
      <c r="D4" s="5" t="inlineStr">
        <is>
          <t>Til</t>
        </is>
      </c>
      <c r="E4" s="5" t="inlineStr">
        <is>
          <t>Timer</t>
        </is>
      </c>
    </row>
    <row r="5">
      <c r="A5" s="9" t="inlineStr">
        <is>
          <t>D</t>
        </is>
      </c>
      <c r="B5" s="8" t="inlineStr">
        <is>
          <t>Dagvagt</t>
        </is>
      </c>
      <c r="C5" s="9" t="inlineStr">
        <is>
          <t>08:00</t>
        </is>
      </c>
      <c r="D5" s="9" t="inlineStr">
        <is>
          <t>16:00</t>
        </is>
      </c>
      <c r="E5" s="9" t="n">
        <v>8</v>
      </c>
    </row>
    <row r="6">
      <c r="A6" s="9" t="inlineStr">
        <is>
          <t>M</t>
        </is>
      </c>
      <c r="B6" s="8" t="inlineStr">
        <is>
          <t>Morgenvagt</t>
        </is>
      </c>
      <c r="C6" s="9" t="inlineStr">
        <is>
          <t>06:00</t>
        </is>
      </c>
      <c r="D6" s="9" t="inlineStr">
        <is>
          <t>14:00</t>
        </is>
      </c>
      <c r="E6" s="9" t="n">
        <v>8</v>
      </c>
    </row>
    <row r="7">
      <c r="A7" s="9" t="inlineStr">
        <is>
          <t>A</t>
        </is>
      </c>
      <c r="B7" s="8" t="inlineStr">
        <is>
          <t>Aftenvagt</t>
        </is>
      </c>
      <c r="C7" s="9" t="inlineStr">
        <is>
          <t>16:00</t>
        </is>
      </c>
      <c r="D7" s="9" t="inlineStr">
        <is>
          <t>00:00</t>
        </is>
      </c>
      <c r="E7" s="9" t="n">
        <v>8</v>
      </c>
    </row>
    <row r="8">
      <c r="A8" s="9" t="inlineStr">
        <is>
          <t>N</t>
        </is>
      </c>
      <c r="B8" s="8" t="inlineStr">
        <is>
          <t>Nattevagt</t>
        </is>
      </c>
      <c r="C8" s="9" t="inlineStr">
        <is>
          <t>00:00</t>
        </is>
      </c>
      <c r="D8" s="9" t="inlineStr">
        <is>
          <t>08:00</t>
        </is>
      </c>
      <c r="E8" s="9" t="n">
        <v>8</v>
      </c>
    </row>
    <row r="9">
      <c r="A9" s="9" t="inlineStr">
        <is>
          <t>F</t>
        </is>
      </c>
      <c r="B9" s="8" t="inlineStr">
        <is>
          <t>Fri</t>
        </is>
      </c>
      <c r="C9" s="9" t="inlineStr"/>
      <c r="D9" s="9" t="inlineStr"/>
      <c r="E9" s="9" t="n">
        <v>0</v>
      </c>
    </row>
    <row r="10">
      <c r="A10" s="9" t="inlineStr">
        <is>
          <t>FE</t>
        </is>
      </c>
      <c r="B10" s="8" t="inlineStr">
        <is>
          <t>Ferie</t>
        </is>
      </c>
      <c r="C10" s="9" t="inlineStr"/>
      <c r="D10" s="9" t="inlineStr"/>
      <c r="E10" s="9" t="n">
        <v>0</v>
      </c>
    </row>
    <row r="11">
      <c r="A11" s="9" t="inlineStr">
        <is>
          <t>S</t>
        </is>
      </c>
      <c r="B11" s="8" t="inlineStr">
        <is>
          <t>Syg</t>
        </is>
      </c>
      <c r="C11" s="9" t="inlineStr"/>
      <c r="D11" s="9" t="inlineStr"/>
      <c r="E11" s="9" t="n">
        <v>0</v>
      </c>
    </row>
    <row r="12">
      <c r="A12" s="9" t="inlineStr">
        <is>
          <t>K</t>
        </is>
      </c>
      <c r="B12" s="8" t="inlineStr">
        <is>
          <t>Kursus</t>
        </is>
      </c>
      <c r="C12" s="9" t="inlineStr"/>
      <c r="D12" s="9" t="inlineStr"/>
      <c r="E12" s="9" t="n">
        <v>8</v>
      </c>
    </row>
    <row r="14">
      <c r="A14" s="16" t="inlineStr">
        <is>
          <t>Tip: Du kan tilføje egne koder i tomme rækker under tabellen (fx D1, D2, AV).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2026-09-19T20:34:19Z</dcterms:created>
  <dcterms:modified xmlns:dcterms="http://purl.org/dc/terms/" xmlns:xsi="http://www.w3.org/2001/XMLSchema-instance" xsi:type="dcterms:W3CDTF">2026-09-19T20:34:19Z</dcterms:modified>
</cp:coreProperties>
</file>